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915" windowWidth="15570" windowHeight="8985" tabRatio="894" activeTab="7"/>
  </bookViews>
  <sheets>
    <sheet name="дев.48,53,58,+58 кг" sheetId="76" r:id="rId1"/>
    <sheet name="юниорки 63, +63 кг" sheetId="40" r:id="rId2"/>
    <sheet name="юноши 48, 53 кг" sheetId="65" r:id="rId3"/>
    <sheet name="юн.58,63,68,73,+73 кг" sheetId="88" r:id="rId4"/>
    <sheet name="юниоры 63,68,73,85,+85 кг" sheetId="44" r:id="rId5"/>
    <sheet name="Судьи" sheetId="100" r:id="rId6"/>
    <sheet name="команда" sheetId="101" r:id="rId7"/>
    <sheet name="Титульный лист" sheetId="102" r:id="rId8"/>
  </sheets>
  <definedNames>
    <definedName name="_13Excel_BuiltIn_Print_Area_2" localSheetId="7">#REF!</definedName>
    <definedName name="_13Excel_BuiltIn_Print_Area_2">#REF!</definedName>
    <definedName name="_26Excel_BuiltIn_Print_Area_3" localSheetId="7">#REF!</definedName>
    <definedName name="_26Excel_BuiltIn_Print_Area_3">#REF!</definedName>
    <definedName name="апп">#REF!</definedName>
    <definedName name="дв58" localSheetId="7">#REF!</definedName>
    <definedName name="дв58" localSheetId="3">#REF!</definedName>
    <definedName name="дв58">#REF!</definedName>
    <definedName name="дв581" localSheetId="7">#REF!</definedName>
    <definedName name="дв581" localSheetId="3">#REF!</definedName>
    <definedName name="дв581">#REF!</definedName>
    <definedName name="_xlnm.Print_Area" localSheetId="5">Судьи!$A$1:$F$23</definedName>
  </definedNames>
  <calcPr calcId="145621"/>
</workbook>
</file>

<file path=xl/calcChain.xml><?xml version="1.0" encoding="utf-8"?>
<calcChain xmlns="http://schemas.openxmlformats.org/spreadsheetml/2006/main">
  <c r="AN19" i="101" l="1"/>
  <c r="K42" i="44" l="1"/>
  <c r="L42" i="44" s="1"/>
  <c r="M42" i="44" s="1"/>
  <c r="K61" i="44"/>
  <c r="L61" i="44" s="1"/>
  <c r="M61" i="44" s="1"/>
  <c r="K56" i="44"/>
  <c r="L56" i="44" s="1"/>
  <c r="M56" i="44" s="1"/>
  <c r="K46" i="44"/>
  <c r="L46" i="44" s="1"/>
  <c r="M46" i="44" s="1"/>
  <c r="K27" i="44"/>
  <c r="L27" i="44" s="1"/>
  <c r="K28" i="44"/>
  <c r="L28" i="44" s="1"/>
  <c r="J56" i="88"/>
  <c r="K56" i="88" s="1"/>
  <c r="J18" i="88"/>
  <c r="K18" i="88" s="1"/>
  <c r="K15" i="44"/>
  <c r="L15" i="44" s="1"/>
  <c r="J29" i="65"/>
  <c r="K29" i="65" s="1"/>
  <c r="J16" i="88"/>
  <c r="K16" i="88" s="1"/>
  <c r="J24" i="65"/>
  <c r="K24" i="65" s="1"/>
  <c r="K25" i="44"/>
  <c r="L25" i="44" s="1"/>
  <c r="K29" i="44" l="1"/>
  <c r="L29" i="44" s="1"/>
  <c r="K44" i="44"/>
  <c r="L44" i="44" s="1"/>
  <c r="M44" i="44" s="1"/>
  <c r="K14" i="44"/>
  <c r="L14" i="44" s="1"/>
  <c r="J54" i="88"/>
  <c r="K54" i="88" s="1"/>
  <c r="J53" i="88"/>
  <c r="K53" i="88" s="1"/>
  <c r="J55" i="88"/>
  <c r="K55" i="88" s="1"/>
  <c r="K76" i="44"/>
  <c r="L76" i="44" s="1"/>
  <c r="M76" i="44" s="1"/>
  <c r="K57" i="44"/>
  <c r="L57" i="44" s="1"/>
  <c r="M57" i="44" s="1"/>
  <c r="K39" i="44"/>
  <c r="L39" i="44" s="1"/>
  <c r="M39" i="44" s="1"/>
  <c r="J42" i="88"/>
  <c r="K42" i="88" s="1"/>
  <c r="J40" i="88"/>
  <c r="K40" i="88" s="1"/>
  <c r="J14" i="88"/>
  <c r="K14" i="88" s="1"/>
  <c r="K12" i="44"/>
  <c r="L12" i="44" s="1"/>
  <c r="J15" i="88"/>
  <c r="K15" i="88" s="1"/>
  <c r="K74" i="44"/>
  <c r="L74" i="44" s="1"/>
  <c r="M74" i="44" s="1"/>
  <c r="K75" i="44"/>
  <c r="L75" i="44" s="1"/>
  <c r="M75" i="44" s="1"/>
  <c r="K73" i="44"/>
  <c r="L73" i="44" s="1"/>
  <c r="M73" i="44" s="1"/>
  <c r="K72" i="44"/>
  <c r="L72" i="44" s="1"/>
  <c r="M72" i="44" s="1"/>
  <c r="K60" i="44"/>
  <c r="L60" i="44" s="1"/>
  <c r="M60" i="44" s="1"/>
  <c r="K62" i="44"/>
  <c r="L62" i="44" s="1"/>
  <c r="M62" i="44" s="1"/>
  <c r="K58" i="44"/>
  <c r="L58" i="44" s="1"/>
  <c r="M58" i="44" s="1"/>
  <c r="K41" i="44"/>
  <c r="L41" i="44" s="1"/>
  <c r="M41" i="44" s="1"/>
  <c r="K45" i="44"/>
  <c r="L45" i="44" s="1"/>
  <c r="M45" i="44" s="1"/>
  <c r="K40" i="44"/>
  <c r="L40" i="44" s="1"/>
  <c r="M40" i="44" s="1"/>
  <c r="K43" i="44"/>
  <c r="L43" i="44" s="1"/>
  <c r="M43" i="44" s="1"/>
  <c r="K26" i="44"/>
  <c r="L26" i="44" s="1"/>
  <c r="K59" i="44"/>
  <c r="L59" i="44" s="1"/>
  <c r="M59" i="44" s="1"/>
  <c r="K13" i="44"/>
  <c r="L13" i="44" s="1"/>
  <c r="J66" i="88"/>
  <c r="K66" i="88" s="1"/>
  <c r="J72" i="88"/>
  <c r="K72" i="88" s="1"/>
  <c r="J65" i="88"/>
  <c r="K65" i="88" s="1"/>
  <c r="J73" i="88"/>
  <c r="K73" i="88" s="1"/>
  <c r="J71" i="88"/>
  <c r="K71" i="88" s="1"/>
  <c r="J69" i="88"/>
  <c r="K69" i="88" s="1"/>
  <c r="J70" i="88"/>
  <c r="K70" i="88" s="1"/>
  <c r="J67" i="88"/>
  <c r="K67" i="88" s="1"/>
  <c r="J68" i="88"/>
  <c r="K68" i="88" s="1"/>
  <c r="J58" i="88"/>
  <c r="K58" i="88" s="1"/>
  <c r="J41" i="88"/>
  <c r="K41" i="88" s="1"/>
  <c r="J44" i="88"/>
  <c r="K44" i="88" s="1"/>
  <c r="J59" i="88"/>
  <c r="K59" i="88" s="1"/>
  <c r="J45" i="88"/>
  <c r="K45" i="88" s="1"/>
  <c r="J43" i="88"/>
  <c r="K43" i="88" s="1"/>
  <c r="J30" i="88"/>
  <c r="K30" i="88" s="1"/>
  <c r="J27" i="88"/>
  <c r="K27" i="88" s="1"/>
  <c r="J19" i="88"/>
  <c r="K19" i="88" s="1"/>
  <c r="J28" i="88"/>
  <c r="K28" i="88" s="1"/>
  <c r="J57" i="88"/>
  <c r="K57" i="88" s="1"/>
  <c r="J29" i="88"/>
  <c r="K29" i="88" s="1"/>
  <c r="J32" i="88"/>
  <c r="K32" i="88" s="1"/>
  <c r="J28" i="65"/>
  <c r="K28" i="65" s="1"/>
  <c r="J23" i="65"/>
  <c r="K23" i="65" s="1"/>
  <c r="J26" i="65"/>
  <c r="K26" i="65" s="1"/>
  <c r="J27" i="65"/>
  <c r="K27" i="65" s="1"/>
  <c r="J12" i="65"/>
  <c r="K12" i="65" s="1"/>
  <c r="J15" i="65"/>
  <c r="K15" i="65" s="1"/>
  <c r="J14" i="65"/>
  <c r="K14" i="65" s="1"/>
  <c r="J16" i="65"/>
  <c r="K16" i="65" s="1"/>
  <c r="J25" i="65"/>
  <c r="K25" i="65" s="1"/>
  <c r="J13" i="65"/>
  <c r="K13" i="65" s="1"/>
  <c r="AN17" i="101"/>
  <c r="AN18" i="101"/>
  <c r="J31" i="88"/>
  <c r="K31" i="88" s="1"/>
  <c r="AN12" i="101"/>
  <c r="AN10" i="101"/>
  <c r="AN11" i="101"/>
  <c r="AN15" i="101"/>
  <c r="AN9" i="101"/>
  <c r="AN16" i="101"/>
  <c r="AN13" i="101"/>
  <c r="AN14" i="101"/>
  <c r="J17" i="88"/>
  <c r="K17" i="88" s="1"/>
</calcChain>
</file>

<file path=xl/sharedStrings.xml><?xml version="1.0" encoding="utf-8"?>
<sst xmlns="http://schemas.openxmlformats.org/spreadsheetml/2006/main" count="909" uniqueCount="258">
  <si>
    <t>ПРОТОКОЛ</t>
  </si>
  <si>
    <t>Разрядные нормативы</t>
  </si>
  <si>
    <t>Толчок</t>
  </si>
  <si>
    <t>Рывок</t>
  </si>
  <si>
    <t>Сумма</t>
  </si>
  <si>
    <t>Место</t>
  </si>
  <si>
    <t>ФИО</t>
  </si>
  <si>
    <t>Дата рождения</t>
  </si>
  <si>
    <t>Звание</t>
  </si>
  <si>
    <t>Команда</t>
  </si>
  <si>
    <t>Соб. вес</t>
  </si>
  <si>
    <t>Вып. разряд</t>
  </si>
  <si>
    <t>ФИО тренера(тренеров)</t>
  </si>
  <si>
    <t>Очки</t>
  </si>
  <si>
    <t>Главный судья</t>
  </si>
  <si>
    <t>Главный секретарь</t>
  </si>
  <si>
    <t>КМС</t>
  </si>
  <si>
    <t>МС</t>
  </si>
  <si>
    <t>МСМК</t>
  </si>
  <si>
    <t>Регламент времени-10 мин.</t>
  </si>
  <si>
    <t>Весовая категория до 63 кг</t>
  </si>
  <si>
    <t>Весовая категория до 58 кг</t>
  </si>
  <si>
    <t>Весовая категория  до 63 кг.</t>
  </si>
  <si>
    <t>Весовая категория до 68 кг.</t>
  </si>
  <si>
    <t>Весовая категория до 73 кг.</t>
  </si>
  <si>
    <t>Министерство физической культуры и спорта Республики Чувашия</t>
  </si>
  <si>
    <t>ФИО тренера (тренеров)</t>
  </si>
  <si>
    <t>Министерство физической культуры и спорта Чувашской Республики</t>
  </si>
  <si>
    <t>Весовая категория до 58 кг.</t>
  </si>
  <si>
    <t>Весовая категория до 63 кг.</t>
  </si>
  <si>
    <t>Яльчикский р-н</t>
  </si>
  <si>
    <t>г. Канаш</t>
  </si>
  <si>
    <t>Весовая категория до 53 кг</t>
  </si>
  <si>
    <t>Весовая категория свыше 63 кг</t>
  </si>
  <si>
    <t>Глинкин Б.Н.</t>
  </si>
  <si>
    <t>Краснов И.Н.</t>
  </si>
  <si>
    <t>Белков С.Д.</t>
  </si>
  <si>
    <t>Федоров О.Н.</t>
  </si>
  <si>
    <t>Бронюков Ю.А.</t>
  </si>
  <si>
    <t>Понихидкин В.А.</t>
  </si>
  <si>
    <t>Вес гири</t>
  </si>
  <si>
    <t>Разрядные нормативы (вес гири 24 кг)</t>
  </si>
  <si>
    <t xml:space="preserve">        Регламент времени-10 мин.</t>
  </si>
  <si>
    <t>Разрядные нормативы (вес гири 32 кг)</t>
  </si>
  <si>
    <t xml:space="preserve">I </t>
  </si>
  <si>
    <t xml:space="preserve">II </t>
  </si>
  <si>
    <t xml:space="preserve">III </t>
  </si>
  <si>
    <t>Разрядные нормативы (вес гири 16 кг)</t>
  </si>
  <si>
    <t>г. Чебоксары</t>
  </si>
  <si>
    <t>Региональное отделение ООО "ВФГС в Чувашской Республике"</t>
  </si>
  <si>
    <t>Кусаинов К.К.</t>
  </si>
  <si>
    <t>Батыревский р-н</t>
  </si>
  <si>
    <t>Притуленко В.И.</t>
  </si>
  <si>
    <t>Весовая категория  до 68 кг.</t>
  </si>
  <si>
    <t>Весовая категория  до 73 кг.</t>
  </si>
  <si>
    <t>Весовая категория  до 85 кг.</t>
  </si>
  <si>
    <t>Региональное отделение ООО "ВФГС в Чувашской Республики"</t>
  </si>
  <si>
    <t>Бронюков Ю.А. (ВК, с. Красные Четаи)</t>
  </si>
  <si>
    <t>Весовая категория до 48 кг</t>
  </si>
  <si>
    <t>1 юн.</t>
  </si>
  <si>
    <t>Весовая категория до 48 кг.</t>
  </si>
  <si>
    <t>Разрядные нормативы (вес гирь 16 кг)</t>
  </si>
  <si>
    <t>Весовая категория до 53 кг.</t>
  </si>
  <si>
    <t>Разрядные нормативы (вес гирь 24 кг)</t>
  </si>
  <si>
    <t>Весовая категория  свыше 85 кг.</t>
  </si>
  <si>
    <t>г. Алатырь</t>
  </si>
  <si>
    <t>Ибресинский р-н</t>
  </si>
  <si>
    <t>Петров М.В.</t>
  </si>
  <si>
    <t>Шемуршинский р-н</t>
  </si>
  <si>
    <t>Разряд,звание</t>
  </si>
  <si>
    <t xml:space="preserve">СПИСОК СУДЕЙ 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</si>
  <si>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</si>
  <si>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</si>
  <si>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</si>
  <si>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</si>
  <si>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</t>
  </si>
  <si>
    <t>Дни работы</t>
  </si>
  <si>
    <t>ВК</t>
  </si>
  <si>
    <t>с. Красные Четаи</t>
  </si>
  <si>
    <t>1К</t>
  </si>
  <si>
    <t>Судья</t>
  </si>
  <si>
    <t>2К</t>
  </si>
  <si>
    <t>г. Цивильск</t>
  </si>
  <si>
    <t>Глинкин В.Н.</t>
  </si>
  <si>
    <t>Евграфова А.Н.</t>
  </si>
  <si>
    <t>Иванов З.П.</t>
  </si>
  <si>
    <t>Калашников С.Г.</t>
  </si>
  <si>
    <t>г. Козловка</t>
  </si>
  <si>
    <t>с. Шемурша</t>
  </si>
  <si>
    <t>с. Яльчики</t>
  </si>
  <si>
    <t xml:space="preserve">РЫВОК - девушки </t>
  </si>
  <si>
    <t>Вес гирь 12 кг.</t>
  </si>
  <si>
    <t>Весовая категория свыше 58 кг</t>
  </si>
  <si>
    <t xml:space="preserve">РЫВОК - юниорки </t>
  </si>
  <si>
    <t xml:space="preserve">ДВОЕБОРЬЕ - юноши </t>
  </si>
  <si>
    <t>Весовая категория свыше 73 кг.</t>
  </si>
  <si>
    <t>Регламент времени 10 мин</t>
  </si>
  <si>
    <t xml:space="preserve">ДВОЕБОРЬЕ - юниоры </t>
  </si>
  <si>
    <t>Министерство образования и молодежной политики Чувашской Республики</t>
  </si>
  <si>
    <t>Региональное отделение общероссийской общественной организациии "ВФГС  в Чувашской Республике"</t>
  </si>
  <si>
    <t>Регион/ команда</t>
  </si>
  <si>
    <t>Девушки</t>
  </si>
  <si>
    <t>Юноши</t>
  </si>
  <si>
    <t>Козловский р-н</t>
  </si>
  <si>
    <t>Канашский р-н</t>
  </si>
  <si>
    <t>Красночетайский р-н</t>
  </si>
  <si>
    <t>58+</t>
  </si>
  <si>
    <t>73+</t>
  </si>
  <si>
    <t>Юниорки</t>
  </si>
  <si>
    <t>63+</t>
  </si>
  <si>
    <t>85+</t>
  </si>
  <si>
    <t>КОМАНДНЫЙ ПРОТОКОЛ</t>
  </si>
  <si>
    <t>Ком. очки</t>
  </si>
  <si>
    <t>Ком. Очки</t>
  </si>
  <si>
    <t xml:space="preserve">Ком. очки </t>
  </si>
  <si>
    <t>Филиппов В.Г.</t>
  </si>
  <si>
    <t>Цивильский р-н</t>
  </si>
  <si>
    <t>п. Ибреси</t>
  </si>
  <si>
    <t>Прокопьев В.В.</t>
  </si>
  <si>
    <t>ПРОТОКОЛЫ</t>
  </si>
  <si>
    <t>г. Канаш, АУ «СШ Локомотив"</t>
  </si>
  <si>
    <t>03-04 марта 2021 года</t>
  </si>
  <si>
    <t>первенства Чувашской Республики по гиревому спорту среди юниоров и юниорок 1999-2002 г.р., юношей и девушек 2005 г.р. и моложе.</t>
  </si>
  <si>
    <t>Глинкин Б.Н. (ВК, г. Чебоксары)</t>
  </si>
  <si>
    <t>Максимов Василий</t>
  </si>
  <si>
    <t>1 юн</t>
  </si>
  <si>
    <t>Беляков Даниил</t>
  </si>
  <si>
    <t>Батьков Кирилл</t>
  </si>
  <si>
    <t>Шемякин Даниил</t>
  </si>
  <si>
    <t>Гаврилов Павел</t>
  </si>
  <si>
    <t>Бачина Даяна</t>
  </si>
  <si>
    <t>Краснов Кирилл</t>
  </si>
  <si>
    <t>Краснова Александра</t>
  </si>
  <si>
    <t>Анисимова Анастасия</t>
  </si>
  <si>
    <t>Данилов Даниил</t>
  </si>
  <si>
    <t>Иванов Александр</t>
  </si>
  <si>
    <t>Асанова Евгения</t>
  </si>
  <si>
    <t>Асанова Ева</t>
  </si>
  <si>
    <t>Иванов Максим</t>
  </si>
  <si>
    <t>Анисимов Антон</t>
  </si>
  <si>
    <t>2 юн.</t>
  </si>
  <si>
    <t>Мартынов Георгий</t>
  </si>
  <si>
    <t>Пушкарев Павел</t>
  </si>
  <si>
    <t>3 юн.</t>
  </si>
  <si>
    <t>Сидоров Дмитрий</t>
  </si>
  <si>
    <t>Авдонин Даниил</t>
  </si>
  <si>
    <t>Кудашова Алена</t>
  </si>
  <si>
    <t>Агафонов Никита</t>
  </si>
  <si>
    <t>Алешин Игорь</t>
  </si>
  <si>
    <t>Сидорова София</t>
  </si>
  <si>
    <t>Устримов Никита</t>
  </si>
  <si>
    <t>Пчелкин Тимур</t>
  </si>
  <si>
    <t>Савельев Станислав</t>
  </si>
  <si>
    <t>Иванова Кристина</t>
  </si>
  <si>
    <t>Атласкин Л.А.</t>
  </si>
  <si>
    <t>Павлов Валерий</t>
  </si>
  <si>
    <t>Кириллов Борис</t>
  </si>
  <si>
    <t>Яковлев Богдан</t>
  </si>
  <si>
    <t>Мамонтов Кирилл</t>
  </si>
  <si>
    <t>Павлов Андрей</t>
  </si>
  <si>
    <t>Кузьмин Григорий</t>
  </si>
  <si>
    <t>Сидоров Никита</t>
  </si>
  <si>
    <t>Игнатьева Карина</t>
  </si>
  <si>
    <t>Семенов Илья</t>
  </si>
  <si>
    <t>Белов Тимофей</t>
  </si>
  <si>
    <t>Скворцова Ксения</t>
  </si>
  <si>
    <t>Леванова Дарья</t>
  </si>
  <si>
    <t>Скворцов Илья</t>
  </si>
  <si>
    <t>Колумб Илья</t>
  </si>
  <si>
    <t>Никоноров Дмитрий</t>
  </si>
  <si>
    <t>Грачев Артем</t>
  </si>
  <si>
    <t>Иванов Егор</t>
  </si>
  <si>
    <t>Лукьянов Александр</t>
  </si>
  <si>
    <t>Михайлов Роман</t>
  </si>
  <si>
    <t>Рахматуллин Азат</t>
  </si>
  <si>
    <t>Иванов Дмитрий</t>
  </si>
  <si>
    <t>Иванов Арсений</t>
  </si>
  <si>
    <t>Сергеев Кирилл</t>
  </si>
  <si>
    <t>Шадрин Кирилл</t>
  </si>
  <si>
    <t>Ефимов Александр</t>
  </si>
  <si>
    <t>Федоров Кирилл</t>
  </si>
  <si>
    <t>Мясников Алексей</t>
  </si>
  <si>
    <t>Максимов Александр</t>
  </si>
  <si>
    <t>Павлова Виктория</t>
  </si>
  <si>
    <t>Афанасьева Полина</t>
  </si>
  <si>
    <t>Иванова Ангелина</t>
  </si>
  <si>
    <t>Петрова Дарья</t>
  </si>
  <si>
    <t>Фомина Анастасия</t>
  </si>
  <si>
    <t>Узюкин Анатолий</t>
  </si>
  <si>
    <t>Глинкин Б.Н., Белков С.Д.</t>
  </si>
  <si>
    <t>Данилов Владислав</t>
  </si>
  <si>
    <t>Титов Андрей</t>
  </si>
  <si>
    <t>Блуднов Илья</t>
  </si>
  <si>
    <t>Рябчиков Дамир</t>
  </si>
  <si>
    <t>Холин Александр</t>
  </si>
  <si>
    <t>Понихидкин В.А., Голландцев В.Г.</t>
  </si>
  <si>
    <t>Грачков Даниил</t>
  </si>
  <si>
    <t>Гафиатуллин Тимур</t>
  </si>
  <si>
    <t>Волков Григорий</t>
  </si>
  <si>
    <t>Сергеев Дмитрий</t>
  </si>
  <si>
    <t>Рябчиков Тимур</t>
  </si>
  <si>
    <t>Яруллин Азат</t>
  </si>
  <si>
    <t>Понихидкин В.А, Голландцев В.Г.</t>
  </si>
  <si>
    <t>Ильина Анастасия</t>
  </si>
  <si>
    <t>Сидорова Марина</t>
  </si>
  <si>
    <t>Самукова Юлия</t>
  </si>
  <si>
    <t>03-04.03.2021</t>
  </si>
  <si>
    <t>Кусаинов К.К., Сорокин Р.П.</t>
  </si>
  <si>
    <t>Александрова Екатерина</t>
  </si>
  <si>
    <t>Кудряшова Екатерина</t>
  </si>
  <si>
    <t>Попов Алексей</t>
  </si>
  <si>
    <t>Ильин Владимир</t>
  </si>
  <si>
    <t>Тепитов Ильвир</t>
  </si>
  <si>
    <t>Абсалямов Семен</t>
  </si>
  <si>
    <t>Пустынин Максим</t>
  </si>
  <si>
    <t>Правитель Татьяна</t>
  </si>
  <si>
    <t>Алексеев А.В.</t>
  </si>
  <si>
    <t>Плешкова Юлия</t>
  </si>
  <si>
    <t>Рыбкин П.В.</t>
  </si>
  <si>
    <t>Маркова Диана</t>
  </si>
  <si>
    <t>Иванова Елена</t>
  </si>
  <si>
    <t>Острякова Майя</t>
  </si>
  <si>
    <t>Николаева Марина</t>
  </si>
  <si>
    <t>Федоров Иван</t>
  </si>
  <si>
    <t>Федоров Алексей</t>
  </si>
  <si>
    <t>Петров Даниил</t>
  </si>
  <si>
    <t>Елагин Кириилл</t>
  </si>
  <si>
    <t>Кузнецов Никита</t>
  </si>
  <si>
    <t>Алексеев А.В</t>
  </si>
  <si>
    <t>Микихин Сергей</t>
  </si>
  <si>
    <t>Кондратьев Данил</t>
  </si>
  <si>
    <t>Харитонов Максим</t>
  </si>
  <si>
    <t>Герасимов Александр</t>
  </si>
  <si>
    <t>Михайлов Владимир</t>
  </si>
  <si>
    <t>Васильев Максимилиан</t>
  </si>
  <si>
    <t>Краснова Дарья</t>
  </si>
  <si>
    <t>Сергеева Екатерина</t>
  </si>
  <si>
    <t>Кириллова Екатерина</t>
  </si>
  <si>
    <t>Сергеев Юрий</t>
  </si>
  <si>
    <t>Бушуева Елена</t>
  </si>
  <si>
    <t>Симдянова София</t>
  </si>
  <si>
    <t>Вес гирь 16 кг.</t>
  </si>
  <si>
    <t>Долматов Никита</t>
  </si>
  <si>
    <t>Федоров О.Н.,Константинов А.С.</t>
  </si>
  <si>
    <t>первенства Чувашской Республики по гиревому спорту среди юниоров и юниорок 1999-2002 г.р., юношей и девушек 2005 г.р. и моложе, г. Канаш, 03-04.03.2021 г.</t>
  </si>
  <si>
    <t>первенства Чувашской Республики по гиревому спорту среди юниоров и юниорок 1999-2002 г.р., юношей и девушек 2005 г.р. и моложе</t>
  </si>
  <si>
    <t>03-04.03.2021 г.</t>
  </si>
  <si>
    <t xml:space="preserve">Кол-во районов - 11 </t>
  </si>
  <si>
    <t>Симдянов М.В., Притуленко В.И.</t>
  </si>
  <si>
    <t>Кол-во участников - 108</t>
  </si>
  <si>
    <t>2</t>
  </si>
  <si>
    <t>16 кг</t>
  </si>
  <si>
    <t>л</t>
  </si>
  <si>
    <t xml:space="preserve">Юниоры </t>
  </si>
  <si>
    <t>Глинкин Б.Н., Петров М.В.</t>
  </si>
  <si>
    <t>Кол-во участников - 110</t>
  </si>
  <si>
    <t>Куклов Кирилл</t>
  </si>
  <si>
    <t>б/р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</si>
</sst>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26"/>
      <name val="Times New Roman"/>
      <family val="1"/>
      <charset val="204"/>
    </font>
    <font>
      <sz val="8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24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7" fillId="0" borderId="0"/>
    <xf numFmtId="0" fontId="1" fillId="0" borderId="0"/>
    <xf numFmtId="0" fontId="1" fillId="0" borderId="0"/>
  </cellStyleXfs>
  <cellXfs count="282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7" fillId="0" borderId="0" xfId="1"/>
    <xf numFmtId="0" fontId="12" fillId="0" borderId="0" xfId="1" applyFont="1" applyAlignment="1"/>
    <xf numFmtId="0" fontId="7" fillId="0" borderId="0" xfId="1" applyBorder="1"/>
    <xf numFmtId="0" fontId="16" fillId="0" borderId="0" xfId="1" applyFont="1" applyBorder="1" applyAlignment="1"/>
    <xf numFmtId="0" fontId="12" fillId="0" borderId="0" xfId="1" applyFont="1"/>
    <xf numFmtId="0" fontId="12" fillId="0" borderId="11" xfId="1" applyFont="1" applyBorder="1" applyAlignment="1">
      <alignment horizontal="center"/>
    </xf>
    <xf numFmtId="0" fontId="17" fillId="0" borderId="0" xfId="1" applyFont="1"/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/>
    <xf numFmtId="0" fontId="7" fillId="0" borderId="0" xfId="1" applyAlignment="1">
      <alignment horizontal="center"/>
    </xf>
    <xf numFmtId="0" fontId="18" fillId="0" borderId="0" xfId="2" applyFont="1" applyBorder="1" applyAlignment="1"/>
    <xf numFmtId="0" fontId="12" fillId="0" borderId="0" xfId="2" applyFont="1"/>
    <xf numFmtId="0" fontId="18" fillId="0" borderId="0" xfId="2" applyFont="1" applyAlignment="1">
      <alignment wrapText="1"/>
    </xf>
    <xf numFmtId="0" fontId="18" fillId="0" borderId="0" xfId="2" applyFont="1" applyAlignment="1"/>
    <xf numFmtId="0" fontId="18" fillId="0" borderId="0" xfId="2" applyFont="1" applyAlignment="1">
      <alignment horizontal="center"/>
    </xf>
    <xf numFmtId="0" fontId="19" fillId="2" borderId="0" xfId="2" applyFont="1" applyFill="1" applyBorder="1" applyAlignment="1">
      <alignment vertical="center" wrapText="1"/>
    </xf>
    <xf numFmtId="0" fontId="18" fillId="2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left" vertical="center"/>
    </xf>
    <xf numFmtId="0" fontId="20" fillId="2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2" borderId="0" xfId="2" applyFont="1" applyFill="1" applyAlignment="1"/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 textRotation="90"/>
    </xf>
    <xf numFmtId="0" fontId="12" fillId="0" borderId="0" xfId="2" applyFont="1" applyBorder="1"/>
    <xf numFmtId="0" fontId="22" fillId="0" borderId="0" xfId="19" applyFont="1" applyBorder="1" applyAlignment="1"/>
    <xf numFmtId="0" fontId="12" fillId="2" borderId="0" xfId="2" applyFont="1" applyFill="1"/>
    <xf numFmtId="0" fontId="12" fillId="0" borderId="0" xfId="2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23" fillId="0" borderId="0" xfId="0" applyFont="1"/>
    <xf numFmtId="0" fontId="23" fillId="0" borderId="0" xfId="0" applyFont="1" applyBorder="1"/>
    <xf numFmtId="0" fontId="21" fillId="0" borderId="0" xfId="0" applyFont="1"/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2" fillId="0" borderId="6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5" fillId="0" borderId="0" xfId="0" applyFont="1"/>
    <xf numFmtId="0" fontId="12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4" xfId="0" applyFont="1" applyFill="1" applyBorder="1" applyAlignment="1">
      <alignment vertical="top"/>
    </xf>
    <xf numFmtId="0" fontId="0" fillId="0" borderId="0" xfId="0" applyFont="1" applyFill="1"/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/>
    <xf numFmtId="0" fontId="6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6" fillId="0" borderId="0" xfId="0" applyFont="1" applyFill="1"/>
    <xf numFmtId="0" fontId="34" fillId="0" borderId="0" xfId="0" applyFont="1" applyAlignment="1">
      <alignment horizontal="center"/>
    </xf>
    <xf numFmtId="0" fontId="35" fillId="0" borderId="0" xfId="0" applyFont="1" applyFill="1" applyAlignment="1"/>
    <xf numFmtId="0" fontId="6" fillId="0" borderId="0" xfId="0" applyFont="1" applyFill="1" applyAlignment="1"/>
    <xf numFmtId="164" fontId="0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0" fontId="3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1" fillId="0" borderId="23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21" fillId="0" borderId="15" xfId="2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21" fillId="0" borderId="15" xfId="2" applyNumberFormat="1" applyFont="1" applyBorder="1" applyAlignment="1">
      <alignment horizontal="center" vertical="center"/>
    </xf>
    <xf numFmtId="0" fontId="28" fillId="3" borderId="17" xfId="2" applyFont="1" applyFill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1" applyFont="1" applyBorder="1" applyAlignment="1">
      <alignment horizontal="center" vertical="top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 wrapText="1"/>
    </xf>
    <xf numFmtId="0" fontId="18" fillId="0" borderId="0" xfId="2" applyFont="1" applyAlignment="1">
      <alignment horizontal="center"/>
    </xf>
    <xf numFmtId="0" fontId="18" fillId="2" borderId="0" xfId="2" applyFont="1" applyFill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textRotation="90"/>
    </xf>
    <xf numFmtId="0" fontId="6" fillId="0" borderId="15" xfId="2" applyFont="1" applyBorder="1" applyAlignment="1">
      <alignment horizontal="center" vertical="center" textRotation="90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 textRotation="90"/>
    </xf>
    <xf numFmtId="0" fontId="21" fillId="0" borderId="15" xfId="2" applyFont="1" applyBorder="1" applyAlignment="1">
      <alignment horizontal="center" vertical="center" textRotation="90"/>
    </xf>
    <xf numFmtId="0" fontId="3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</cellXfs>
  <cellStyles count="28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20"/>
    <cellStyle name="Обычный 12 2" xfId="21"/>
    <cellStyle name="Обычный 13" xfId="22"/>
    <cellStyle name="Обычный 13 2" xfId="26"/>
    <cellStyle name="Обычный 14" xfId="23"/>
    <cellStyle name="Обычный 2" xfId="1"/>
    <cellStyle name="Обычный 2 2" xfId="24"/>
    <cellStyle name="Обычный 2 3" xfId="2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5 2" xfId="11"/>
    <cellStyle name="Обычный 6" xfId="12"/>
    <cellStyle name="Обычный 6 2" xfId="13"/>
    <cellStyle name="Обычный 7" xfId="14"/>
    <cellStyle name="Обычный 7 2" xfId="27"/>
    <cellStyle name="Обычный 8" xfId="15"/>
    <cellStyle name="Обычный 8 2" xfId="16"/>
    <cellStyle name="Обычный 9" xfId="17"/>
    <cellStyle name="Обычный 9 2" xfId="18"/>
    <cellStyle name="Обычный_Лист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40" workbookViewId="0">
      <selection activeCell="A37" sqref="A37:XFD37"/>
    </sheetView>
  </sheetViews>
  <sheetFormatPr defaultRowHeight="12.75" x14ac:dyDescent="0.2"/>
  <cols>
    <col min="1" max="1" width="6.140625" style="2" customWidth="1"/>
    <col min="2" max="2" width="9.140625" style="2"/>
    <col min="3" max="3" width="11.85546875" style="2" customWidth="1"/>
    <col min="4" max="4" width="3.5703125" style="2" customWidth="1"/>
    <col min="5" max="5" width="9.140625" style="2"/>
    <col min="6" max="6" width="7" style="2" customWidth="1"/>
    <col min="7" max="7" width="24.140625" style="2" customWidth="1"/>
    <col min="8" max="8" width="6.5703125" style="2" customWidth="1"/>
    <col min="9" max="10" width="7.42578125" style="2" customWidth="1"/>
    <col min="11" max="11" width="9.28515625" style="2" customWidth="1"/>
    <col min="12" max="12" width="12" style="2" customWidth="1"/>
    <col min="13" max="13" width="13.42578125" style="2" customWidth="1"/>
    <col min="14" max="16384" width="9.140625" style="2"/>
  </cols>
  <sheetData>
    <row r="1" spans="1:18" s="15" customFormat="1" ht="13.5" customHeight="1" x14ac:dyDescent="0.2">
      <c r="A1" s="224" t="s">
        <v>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6"/>
      <c r="O1" s="16"/>
      <c r="P1" s="16"/>
      <c r="Q1" s="16"/>
      <c r="R1" s="16"/>
    </row>
    <row r="2" spans="1:18" s="15" customFormat="1" ht="13.5" customHeight="1" x14ac:dyDescent="0.2">
      <c r="A2" s="225" t="s">
        <v>49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16"/>
      <c r="O2" s="16"/>
      <c r="P2" s="16"/>
      <c r="Q2" s="16"/>
      <c r="R2" s="16"/>
    </row>
    <row r="3" spans="1:18" s="15" customFormat="1" ht="15.75" customHeight="1" x14ac:dyDescent="0.2">
      <c r="A3" s="17"/>
      <c r="B3" s="17"/>
      <c r="C3" s="17"/>
      <c r="D3" s="17"/>
      <c r="E3" s="227" t="s">
        <v>0</v>
      </c>
      <c r="F3" s="227"/>
      <c r="G3" s="227"/>
      <c r="H3" s="227"/>
      <c r="I3" s="227"/>
      <c r="J3" s="98"/>
      <c r="K3" s="17"/>
      <c r="L3" s="17"/>
      <c r="M3" s="17"/>
      <c r="N3" s="16"/>
      <c r="O3" s="16"/>
      <c r="P3" s="16"/>
      <c r="Q3" s="16"/>
      <c r="R3" s="16"/>
    </row>
    <row r="4" spans="1:18" s="15" customFormat="1" ht="12.75" customHeight="1" x14ac:dyDescent="0.2">
      <c r="A4" s="17"/>
      <c r="B4" s="17"/>
      <c r="C4" s="17"/>
      <c r="D4" s="228" t="s">
        <v>122</v>
      </c>
      <c r="E4" s="228"/>
      <c r="F4" s="228"/>
      <c r="G4" s="228"/>
      <c r="H4" s="228"/>
      <c r="I4" s="228"/>
      <c r="J4" s="99"/>
      <c r="K4" s="17"/>
      <c r="L4" s="17"/>
      <c r="M4" s="17"/>
      <c r="N4" s="16"/>
      <c r="O4" s="16"/>
      <c r="P4" s="16"/>
      <c r="Q4" s="16"/>
      <c r="R4" s="16"/>
    </row>
    <row r="5" spans="1:18" s="15" customFormat="1" ht="12.75" customHeight="1" x14ac:dyDescent="0.2">
      <c r="A5" s="18"/>
      <c r="B5" s="18"/>
      <c r="C5" s="18"/>
      <c r="D5" s="228"/>
      <c r="E5" s="228"/>
      <c r="F5" s="228"/>
      <c r="G5" s="228"/>
      <c r="H5" s="228"/>
      <c r="I5" s="228"/>
      <c r="J5" s="99"/>
      <c r="K5" s="100"/>
      <c r="L5" s="19"/>
      <c r="M5" s="19"/>
      <c r="N5" s="16"/>
      <c r="O5" s="16"/>
      <c r="P5" s="16"/>
      <c r="Q5" s="16"/>
      <c r="R5" s="16"/>
    </row>
    <row r="6" spans="1:18" s="15" customFormat="1" ht="12.75" customHeight="1" x14ac:dyDescent="0.2">
      <c r="A6" s="226"/>
      <c r="B6" s="226"/>
      <c r="C6" s="226"/>
      <c r="D6" s="228"/>
      <c r="E6" s="228"/>
      <c r="F6" s="228"/>
      <c r="G6" s="228"/>
      <c r="H6" s="228"/>
      <c r="I6" s="228"/>
      <c r="J6" s="99"/>
      <c r="K6" s="95"/>
      <c r="L6" s="48"/>
      <c r="M6" s="48"/>
    </row>
    <row r="7" spans="1:18" s="15" customFormat="1" ht="12.75" customHeight="1" x14ac:dyDescent="0.2">
      <c r="A7" s="219" t="s">
        <v>121</v>
      </c>
      <c r="B7" s="219"/>
      <c r="C7" s="219"/>
      <c r="D7" s="228"/>
      <c r="E7" s="228"/>
      <c r="F7" s="228"/>
      <c r="G7" s="228"/>
      <c r="H7" s="228"/>
      <c r="I7" s="228"/>
      <c r="J7" s="99"/>
      <c r="K7" s="95"/>
      <c r="L7" s="48"/>
      <c r="M7" s="48"/>
    </row>
    <row r="8" spans="1:18" s="15" customFormat="1" ht="12.75" customHeight="1" x14ac:dyDescent="0.2">
      <c r="A8" s="221" t="s">
        <v>31</v>
      </c>
      <c r="B8" s="221"/>
      <c r="C8" s="221"/>
      <c r="D8" s="222"/>
      <c r="E8" s="223"/>
      <c r="F8" s="223"/>
      <c r="G8" s="223"/>
      <c r="H8" s="223"/>
      <c r="I8" s="223"/>
      <c r="J8" s="94"/>
      <c r="K8" s="95"/>
      <c r="L8" s="48"/>
      <c r="M8" s="48"/>
    </row>
    <row r="9" spans="1:18" s="21" customFormat="1" ht="15" customHeight="1" x14ac:dyDescent="0.2">
      <c r="A9" s="219" t="s">
        <v>247</v>
      </c>
      <c r="B9" s="219"/>
      <c r="C9" s="219"/>
      <c r="D9" s="210" t="s">
        <v>90</v>
      </c>
      <c r="E9" s="220"/>
      <c r="F9" s="220"/>
      <c r="G9" s="220"/>
      <c r="H9" s="220"/>
      <c r="I9" s="220"/>
      <c r="J9" s="96"/>
      <c r="K9" s="216" t="s">
        <v>96</v>
      </c>
      <c r="L9" s="216"/>
      <c r="M9" s="216"/>
    </row>
    <row r="10" spans="1:18" s="21" customFormat="1" ht="15" customHeight="1" x14ac:dyDescent="0.2">
      <c r="A10" s="152" t="s">
        <v>255</v>
      </c>
      <c r="B10" s="38"/>
      <c r="C10" s="38"/>
      <c r="D10" s="210" t="s">
        <v>58</v>
      </c>
      <c r="E10" s="210"/>
      <c r="F10" s="210"/>
      <c r="G10" s="210"/>
      <c r="H10" s="210"/>
      <c r="I10" s="210"/>
      <c r="J10" s="93"/>
      <c r="K10" s="216" t="s">
        <v>91</v>
      </c>
      <c r="L10" s="216"/>
      <c r="M10" s="216"/>
    </row>
    <row r="11" spans="1:18" s="21" customFormat="1" ht="12.75" customHeight="1" x14ac:dyDescent="0.2">
      <c r="A11" s="211" t="s">
        <v>5</v>
      </c>
      <c r="B11" s="212" t="s">
        <v>6</v>
      </c>
      <c r="C11" s="217"/>
      <c r="D11" s="213"/>
      <c r="E11" s="211" t="s">
        <v>7</v>
      </c>
      <c r="F11" s="211" t="s">
        <v>8</v>
      </c>
      <c r="G11" s="211" t="s">
        <v>9</v>
      </c>
      <c r="H11" s="211" t="s">
        <v>10</v>
      </c>
      <c r="I11" s="229" t="s">
        <v>3</v>
      </c>
      <c r="J11" s="229" t="s">
        <v>112</v>
      </c>
      <c r="K11" s="229" t="s">
        <v>11</v>
      </c>
      <c r="L11" s="212" t="s">
        <v>26</v>
      </c>
      <c r="M11" s="213"/>
    </row>
    <row r="12" spans="1:18" s="21" customFormat="1" ht="12.75" customHeight="1" x14ac:dyDescent="0.2">
      <c r="A12" s="211"/>
      <c r="B12" s="214"/>
      <c r="C12" s="218"/>
      <c r="D12" s="215"/>
      <c r="E12" s="211"/>
      <c r="F12" s="211"/>
      <c r="G12" s="211"/>
      <c r="H12" s="211"/>
      <c r="I12" s="230"/>
      <c r="J12" s="230"/>
      <c r="K12" s="230"/>
      <c r="L12" s="214"/>
      <c r="M12" s="215"/>
    </row>
    <row r="13" spans="1:18" s="15" customFormat="1" ht="13.5" customHeight="1" x14ac:dyDescent="0.2">
      <c r="A13" s="177">
        <v>1</v>
      </c>
      <c r="B13" s="118" t="s">
        <v>132</v>
      </c>
      <c r="C13" s="119"/>
      <c r="D13" s="32"/>
      <c r="E13" s="33">
        <v>2006</v>
      </c>
      <c r="F13" s="108">
        <v>2</v>
      </c>
      <c r="G13" s="127" t="s">
        <v>66</v>
      </c>
      <c r="H13" s="107">
        <v>44.95</v>
      </c>
      <c r="I13" s="177">
        <v>83</v>
      </c>
      <c r="J13" s="108">
        <v>20</v>
      </c>
      <c r="K13" s="108"/>
      <c r="L13" s="118" t="s">
        <v>67</v>
      </c>
      <c r="M13" s="32"/>
      <c r="Q13" s="22"/>
    </row>
    <row r="14" spans="1:18" s="15" customFormat="1" ht="13.5" customHeight="1" x14ac:dyDescent="0.2">
      <c r="A14" s="177">
        <v>2</v>
      </c>
      <c r="B14" s="118" t="s">
        <v>208</v>
      </c>
      <c r="C14" s="119"/>
      <c r="D14" s="32"/>
      <c r="E14" s="33">
        <v>2005</v>
      </c>
      <c r="F14" s="108" t="s">
        <v>59</v>
      </c>
      <c r="G14" s="127" t="s">
        <v>68</v>
      </c>
      <c r="H14" s="107">
        <v>44.5</v>
      </c>
      <c r="I14" s="177">
        <v>81</v>
      </c>
      <c r="J14" s="108">
        <v>18</v>
      </c>
      <c r="K14" s="108"/>
      <c r="L14" s="118" t="s">
        <v>50</v>
      </c>
      <c r="M14" s="32"/>
      <c r="Q14" s="22"/>
    </row>
    <row r="15" spans="1:18" s="23" customFormat="1" ht="13.5" customHeight="1" x14ac:dyDescent="0.2">
      <c r="A15" s="177">
        <v>3</v>
      </c>
      <c r="B15" s="118" t="s">
        <v>133</v>
      </c>
      <c r="C15" s="119"/>
      <c r="D15" s="32"/>
      <c r="E15" s="33">
        <v>2005</v>
      </c>
      <c r="F15" s="108">
        <v>3</v>
      </c>
      <c r="G15" s="127" t="s">
        <v>66</v>
      </c>
      <c r="H15" s="107">
        <v>44.4</v>
      </c>
      <c r="I15" s="177">
        <v>80</v>
      </c>
      <c r="J15" s="108">
        <v>16</v>
      </c>
      <c r="K15" s="108"/>
      <c r="L15" s="118" t="s">
        <v>67</v>
      </c>
      <c r="M15" s="32"/>
    </row>
    <row r="16" spans="1:18" s="23" customFormat="1" ht="13.5" customHeight="1" x14ac:dyDescent="0.2">
      <c r="A16" s="177">
        <v>4</v>
      </c>
      <c r="B16" s="118" t="s">
        <v>183</v>
      </c>
      <c r="C16" s="119"/>
      <c r="D16" s="32"/>
      <c r="E16" s="33">
        <v>2006</v>
      </c>
      <c r="F16" s="108" t="s">
        <v>59</v>
      </c>
      <c r="G16" s="127" t="s">
        <v>30</v>
      </c>
      <c r="H16" s="107">
        <v>47.85</v>
      </c>
      <c r="I16" s="177">
        <v>69</v>
      </c>
      <c r="J16" s="108">
        <v>15</v>
      </c>
      <c r="K16" s="108"/>
      <c r="L16" s="180" t="s">
        <v>243</v>
      </c>
      <c r="M16" s="32"/>
    </row>
    <row r="17" spans="1:13" s="23" customFormat="1" ht="13.5" customHeight="1" x14ac:dyDescent="0.2">
      <c r="A17" s="177">
        <v>5</v>
      </c>
      <c r="B17" s="118" t="s">
        <v>219</v>
      </c>
      <c r="C17" s="119"/>
      <c r="D17" s="32"/>
      <c r="E17" s="33">
        <v>2007</v>
      </c>
      <c r="F17" s="108" t="s">
        <v>140</v>
      </c>
      <c r="G17" s="127" t="s">
        <v>51</v>
      </c>
      <c r="H17" s="107">
        <v>48</v>
      </c>
      <c r="I17" s="177">
        <v>54</v>
      </c>
      <c r="J17" s="108">
        <v>14</v>
      </c>
      <c r="K17" s="108"/>
      <c r="L17" s="118" t="s">
        <v>218</v>
      </c>
      <c r="M17" s="32"/>
    </row>
    <row r="18" spans="1:13" s="23" customFormat="1" ht="13.5" customHeight="1" x14ac:dyDescent="0.2">
      <c r="A18" s="177">
        <v>6</v>
      </c>
      <c r="B18" s="118" t="s">
        <v>220</v>
      </c>
      <c r="C18" s="119"/>
      <c r="D18" s="32"/>
      <c r="E18" s="33">
        <v>2007</v>
      </c>
      <c r="F18" s="108" t="s">
        <v>143</v>
      </c>
      <c r="G18" s="127" t="s">
        <v>31</v>
      </c>
      <c r="H18" s="107">
        <v>47.9</v>
      </c>
      <c r="I18" s="177">
        <v>17</v>
      </c>
      <c r="J18" s="108">
        <v>13</v>
      </c>
      <c r="K18" s="108"/>
      <c r="L18" s="118" t="s">
        <v>39</v>
      </c>
      <c r="M18" s="32"/>
    </row>
    <row r="19" spans="1:13" s="23" customFormat="1" ht="13.5" customHeight="1" x14ac:dyDescent="0.2">
      <c r="A19" s="153"/>
      <c r="B19" s="10"/>
      <c r="C19" s="10"/>
      <c r="D19" s="10"/>
      <c r="E19" s="11"/>
      <c r="F19" s="159"/>
      <c r="G19" s="24"/>
      <c r="H19" s="12"/>
      <c r="I19" s="153"/>
      <c r="J19" s="159"/>
      <c r="K19" s="159"/>
      <c r="L19" s="10"/>
      <c r="M19" s="10"/>
    </row>
    <row r="20" spans="1:13" s="21" customFormat="1" ht="12.75" customHeight="1" x14ac:dyDescent="0.2">
      <c r="A20" s="154"/>
      <c r="B20" s="154"/>
      <c r="C20" s="154"/>
      <c r="D20" s="210" t="s">
        <v>32</v>
      </c>
      <c r="E20" s="210"/>
      <c r="F20" s="210"/>
      <c r="G20" s="210"/>
      <c r="H20" s="210"/>
      <c r="I20" s="210"/>
      <c r="J20" s="153"/>
      <c r="K20" s="216"/>
      <c r="L20" s="216"/>
      <c r="M20" s="216"/>
    </row>
    <row r="21" spans="1:13" s="105" customFormat="1" ht="12.75" customHeight="1" x14ac:dyDescent="0.2">
      <c r="A21" s="231" t="s">
        <v>5</v>
      </c>
      <c r="B21" s="232" t="s">
        <v>6</v>
      </c>
      <c r="C21" s="233"/>
      <c r="D21" s="234"/>
      <c r="E21" s="231" t="s">
        <v>7</v>
      </c>
      <c r="F21" s="231" t="s">
        <v>8</v>
      </c>
      <c r="G21" s="231" t="s">
        <v>9</v>
      </c>
      <c r="H21" s="231" t="s">
        <v>10</v>
      </c>
      <c r="I21" s="238" t="s">
        <v>3</v>
      </c>
      <c r="J21" s="231" t="s">
        <v>113</v>
      </c>
      <c r="K21" s="231" t="s">
        <v>11</v>
      </c>
      <c r="L21" s="232" t="s">
        <v>26</v>
      </c>
      <c r="M21" s="234"/>
    </row>
    <row r="22" spans="1:13" s="105" customFormat="1" ht="12.75" customHeight="1" x14ac:dyDescent="0.2">
      <c r="A22" s="231"/>
      <c r="B22" s="235"/>
      <c r="C22" s="236"/>
      <c r="D22" s="237"/>
      <c r="E22" s="231"/>
      <c r="F22" s="231"/>
      <c r="G22" s="231"/>
      <c r="H22" s="231"/>
      <c r="I22" s="239"/>
      <c r="J22" s="231"/>
      <c r="K22" s="231"/>
      <c r="L22" s="235"/>
      <c r="M22" s="237"/>
    </row>
    <row r="23" spans="1:13" s="15" customFormat="1" ht="13.5" customHeight="1" x14ac:dyDescent="0.2">
      <c r="A23" s="177">
        <v>1</v>
      </c>
      <c r="B23" s="118" t="s">
        <v>240</v>
      </c>
      <c r="C23" s="119"/>
      <c r="D23" s="32"/>
      <c r="E23" s="33">
        <v>2006</v>
      </c>
      <c r="F23" s="108" t="s">
        <v>143</v>
      </c>
      <c r="G23" s="127" t="s">
        <v>65</v>
      </c>
      <c r="H23" s="107">
        <v>53</v>
      </c>
      <c r="I23" s="177">
        <v>100</v>
      </c>
      <c r="J23" s="108">
        <v>20</v>
      </c>
      <c r="K23" s="108"/>
      <c r="L23" s="181" t="s">
        <v>248</v>
      </c>
      <c r="M23" s="25"/>
    </row>
    <row r="24" spans="1:13" s="44" customFormat="1" ht="13.5" customHeight="1" x14ac:dyDescent="0.2">
      <c r="A24" s="177">
        <v>2</v>
      </c>
      <c r="B24" s="118" t="s">
        <v>184</v>
      </c>
      <c r="C24" s="119"/>
      <c r="D24" s="32"/>
      <c r="E24" s="33">
        <v>2006</v>
      </c>
      <c r="F24" s="108" t="s">
        <v>59</v>
      </c>
      <c r="G24" s="127" t="s">
        <v>30</v>
      </c>
      <c r="H24" s="107">
        <v>51.7</v>
      </c>
      <c r="I24" s="177">
        <v>98</v>
      </c>
      <c r="J24" s="108">
        <v>18</v>
      </c>
      <c r="K24" s="108"/>
      <c r="L24" s="180" t="s">
        <v>243</v>
      </c>
      <c r="M24" s="13"/>
    </row>
    <row r="25" spans="1:13" s="15" customFormat="1" ht="13.5" customHeight="1" x14ac:dyDescent="0.2">
      <c r="A25" s="177">
        <v>3</v>
      </c>
      <c r="B25" s="118" t="s">
        <v>217</v>
      </c>
      <c r="C25" s="119"/>
      <c r="D25" s="32"/>
      <c r="E25" s="33">
        <v>2005</v>
      </c>
      <c r="F25" s="108">
        <v>2</v>
      </c>
      <c r="G25" s="127" t="s">
        <v>51</v>
      </c>
      <c r="H25" s="107">
        <v>53</v>
      </c>
      <c r="I25" s="177">
        <v>70</v>
      </c>
      <c r="J25" s="108">
        <v>16</v>
      </c>
      <c r="K25" s="108"/>
      <c r="L25" s="118" t="s">
        <v>218</v>
      </c>
      <c r="M25" s="13"/>
    </row>
    <row r="26" spans="1:13" s="15" customFormat="1" ht="13.5" customHeight="1" x14ac:dyDescent="0.2">
      <c r="A26" s="177">
        <v>4</v>
      </c>
      <c r="B26" s="118" t="s">
        <v>221</v>
      </c>
      <c r="C26" s="119"/>
      <c r="D26" s="32"/>
      <c r="E26" s="33">
        <v>2006</v>
      </c>
      <c r="F26" s="108" t="s">
        <v>143</v>
      </c>
      <c r="G26" s="127" t="s">
        <v>51</v>
      </c>
      <c r="H26" s="107">
        <v>49.7</v>
      </c>
      <c r="I26" s="177">
        <v>55</v>
      </c>
      <c r="J26" s="108">
        <v>15</v>
      </c>
      <c r="K26" s="108"/>
      <c r="L26" s="118" t="s">
        <v>218</v>
      </c>
      <c r="M26" s="13"/>
    </row>
    <row r="27" spans="1:13" s="15" customFormat="1" ht="13.5" customHeight="1" x14ac:dyDescent="0.2">
      <c r="A27" s="177">
        <v>5</v>
      </c>
      <c r="B27" s="118" t="s">
        <v>153</v>
      </c>
      <c r="C27" s="182"/>
      <c r="D27" s="183"/>
      <c r="E27" s="33">
        <v>2005</v>
      </c>
      <c r="F27" s="108" t="s">
        <v>59</v>
      </c>
      <c r="G27" s="127" t="s">
        <v>104</v>
      </c>
      <c r="H27" s="107">
        <v>52.6</v>
      </c>
      <c r="I27" s="177">
        <v>27</v>
      </c>
      <c r="J27" s="108">
        <v>14</v>
      </c>
      <c r="K27" s="108"/>
      <c r="L27" s="184" t="s">
        <v>154</v>
      </c>
      <c r="M27" s="13"/>
    </row>
    <row r="28" spans="1:13" s="44" customFormat="1" ht="13.5" customHeight="1" x14ac:dyDescent="0.2">
      <c r="A28" s="153"/>
      <c r="B28" s="10"/>
      <c r="C28" s="24"/>
      <c r="D28" s="24"/>
      <c r="E28" s="11"/>
      <c r="F28" s="159"/>
      <c r="G28" s="24"/>
      <c r="H28" s="12"/>
      <c r="I28" s="153"/>
      <c r="J28" s="159"/>
      <c r="K28" s="159"/>
      <c r="L28" s="24"/>
      <c r="M28" s="10"/>
    </row>
    <row r="29" spans="1:13" s="21" customFormat="1" ht="12.75" customHeight="1" x14ac:dyDescent="0.2">
      <c r="A29" s="172"/>
      <c r="B29" s="172"/>
      <c r="C29" s="172"/>
      <c r="D29" s="210"/>
      <c r="E29" s="210"/>
      <c r="F29" s="210"/>
      <c r="G29" s="210"/>
      <c r="H29" s="210"/>
      <c r="I29" s="210"/>
      <c r="J29" s="171"/>
      <c r="K29" s="207" t="s">
        <v>241</v>
      </c>
      <c r="L29" s="208"/>
      <c r="M29" s="209"/>
    </row>
    <row r="30" spans="1:13" s="15" customFormat="1" ht="12.75" customHeight="1" x14ac:dyDescent="0.2">
      <c r="A30" s="221"/>
      <c r="B30" s="221"/>
      <c r="C30" s="221"/>
      <c r="D30" s="222"/>
      <c r="E30" s="223"/>
      <c r="F30" s="223"/>
      <c r="G30" s="223"/>
      <c r="H30" s="223"/>
      <c r="I30" s="223"/>
      <c r="J30" s="223"/>
      <c r="K30" s="207" t="s">
        <v>1</v>
      </c>
      <c r="L30" s="208"/>
      <c r="M30" s="209"/>
    </row>
    <row r="31" spans="1:13" s="21" customFormat="1" ht="12.75" customHeight="1" x14ac:dyDescent="0.2">
      <c r="A31" s="219"/>
      <c r="B31" s="219"/>
      <c r="C31" s="219"/>
      <c r="D31" s="210"/>
      <c r="E31" s="220"/>
      <c r="F31" s="220"/>
      <c r="G31" s="220"/>
      <c r="H31" s="220"/>
      <c r="I31" s="220"/>
      <c r="J31" s="220"/>
      <c r="K31" s="164">
        <v>1</v>
      </c>
      <c r="L31" s="164">
        <v>2</v>
      </c>
      <c r="M31" s="164">
        <v>3</v>
      </c>
    </row>
    <row r="32" spans="1:13" s="21" customFormat="1" ht="12.75" customHeight="1" x14ac:dyDescent="0.2">
      <c r="A32" s="162"/>
      <c r="B32" s="162"/>
      <c r="C32" s="162"/>
      <c r="D32" s="210" t="s">
        <v>21</v>
      </c>
      <c r="E32" s="210"/>
      <c r="F32" s="210"/>
      <c r="G32" s="210"/>
      <c r="H32" s="210"/>
      <c r="I32" s="210"/>
      <c r="J32" s="210"/>
      <c r="K32" s="164">
        <v>100</v>
      </c>
      <c r="L32" s="164">
        <v>80</v>
      </c>
      <c r="M32" s="164">
        <v>60</v>
      </c>
    </row>
    <row r="33" spans="1:13" s="21" customFormat="1" ht="12.75" customHeight="1" x14ac:dyDescent="0.2">
      <c r="A33" s="211" t="s">
        <v>5</v>
      </c>
      <c r="B33" s="212" t="s">
        <v>6</v>
      </c>
      <c r="C33" s="217"/>
      <c r="D33" s="213"/>
      <c r="E33" s="211" t="s">
        <v>7</v>
      </c>
      <c r="F33" s="211" t="s">
        <v>8</v>
      </c>
      <c r="G33" s="211" t="s">
        <v>9</v>
      </c>
      <c r="H33" s="211" t="s">
        <v>10</v>
      </c>
      <c r="I33" s="211" t="s">
        <v>3</v>
      </c>
      <c r="J33" s="211" t="s">
        <v>113</v>
      </c>
      <c r="K33" s="211" t="s">
        <v>11</v>
      </c>
      <c r="L33" s="212" t="s">
        <v>26</v>
      </c>
      <c r="M33" s="213"/>
    </row>
    <row r="34" spans="1:13" s="21" customFormat="1" ht="12.75" customHeight="1" x14ac:dyDescent="0.2">
      <c r="A34" s="211"/>
      <c r="B34" s="214"/>
      <c r="C34" s="218"/>
      <c r="D34" s="215"/>
      <c r="E34" s="211"/>
      <c r="F34" s="211"/>
      <c r="G34" s="211"/>
      <c r="H34" s="211"/>
      <c r="I34" s="211"/>
      <c r="J34" s="211"/>
      <c r="K34" s="211"/>
      <c r="L34" s="214"/>
      <c r="M34" s="215"/>
    </row>
    <row r="35" spans="1:13" s="15" customFormat="1" ht="13.5" customHeight="1" x14ac:dyDescent="0.2">
      <c r="A35" s="177">
        <v>1</v>
      </c>
      <c r="B35" s="118" t="s">
        <v>146</v>
      </c>
      <c r="C35" s="119"/>
      <c r="D35" s="32"/>
      <c r="E35" s="33">
        <v>2006</v>
      </c>
      <c r="F35" s="108" t="s">
        <v>143</v>
      </c>
      <c r="G35" s="127" t="s">
        <v>65</v>
      </c>
      <c r="H35" s="107">
        <v>56.75</v>
      </c>
      <c r="I35" s="177">
        <v>13</v>
      </c>
      <c r="J35" s="108">
        <v>20</v>
      </c>
      <c r="K35" s="108"/>
      <c r="L35" s="118" t="s">
        <v>52</v>
      </c>
      <c r="M35" s="13"/>
    </row>
    <row r="36" spans="1:13" s="21" customFormat="1" ht="13.5" customHeight="1" x14ac:dyDescent="0.2">
      <c r="A36" s="177">
        <v>2</v>
      </c>
      <c r="B36" s="118" t="s">
        <v>162</v>
      </c>
      <c r="C36" s="119"/>
      <c r="D36" s="32"/>
      <c r="E36" s="185">
        <v>2005</v>
      </c>
      <c r="F36" s="120" t="s">
        <v>143</v>
      </c>
      <c r="G36" s="127" t="s">
        <v>116</v>
      </c>
      <c r="H36" s="186">
        <v>54.15</v>
      </c>
      <c r="I36" s="176">
        <v>12</v>
      </c>
      <c r="J36" s="108">
        <v>18</v>
      </c>
      <c r="K36" s="108"/>
      <c r="L36" s="118" t="s">
        <v>118</v>
      </c>
      <c r="M36" s="13"/>
    </row>
    <row r="37" spans="1:13" s="21" customFormat="1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21" customFormat="1" ht="14.25" customHeight="1" x14ac:dyDescent="0.2">
      <c r="A38" s="162"/>
      <c r="B38" s="162"/>
      <c r="C38" s="162"/>
      <c r="D38" s="210" t="s">
        <v>92</v>
      </c>
      <c r="E38" s="210"/>
      <c r="F38" s="210"/>
      <c r="G38" s="210"/>
      <c r="H38" s="210"/>
      <c r="I38" s="210"/>
      <c r="J38" s="163"/>
      <c r="K38" s="216"/>
      <c r="L38" s="216"/>
      <c r="M38" s="216"/>
    </row>
    <row r="39" spans="1:13" s="21" customFormat="1" ht="12.75" customHeight="1" x14ac:dyDescent="0.2">
      <c r="A39" s="211" t="s">
        <v>5</v>
      </c>
      <c r="B39" s="212" t="s">
        <v>6</v>
      </c>
      <c r="C39" s="217"/>
      <c r="D39" s="213"/>
      <c r="E39" s="211" t="s">
        <v>7</v>
      </c>
      <c r="F39" s="211" t="s">
        <v>8</v>
      </c>
      <c r="G39" s="211" t="s">
        <v>9</v>
      </c>
      <c r="H39" s="211" t="s">
        <v>10</v>
      </c>
      <c r="I39" s="211" t="s">
        <v>3</v>
      </c>
      <c r="J39" s="211" t="s">
        <v>112</v>
      </c>
      <c r="K39" s="211" t="s">
        <v>11</v>
      </c>
      <c r="L39" s="212" t="s">
        <v>26</v>
      </c>
      <c r="M39" s="213"/>
    </row>
    <row r="40" spans="1:13" s="21" customFormat="1" ht="12.75" customHeight="1" x14ac:dyDescent="0.2">
      <c r="A40" s="211"/>
      <c r="B40" s="214"/>
      <c r="C40" s="218"/>
      <c r="D40" s="215"/>
      <c r="E40" s="211"/>
      <c r="F40" s="211"/>
      <c r="G40" s="211"/>
      <c r="H40" s="211"/>
      <c r="I40" s="211"/>
      <c r="J40" s="211"/>
      <c r="K40" s="211"/>
      <c r="L40" s="214"/>
      <c r="M40" s="215"/>
    </row>
    <row r="41" spans="1:13" s="21" customFormat="1" ht="13.5" customHeight="1" x14ac:dyDescent="0.2">
      <c r="A41" s="177">
        <v>1</v>
      </c>
      <c r="B41" s="184" t="s">
        <v>186</v>
      </c>
      <c r="C41" s="182"/>
      <c r="D41" s="183"/>
      <c r="E41" s="185">
        <v>2006</v>
      </c>
      <c r="F41" s="120" t="s">
        <v>59</v>
      </c>
      <c r="G41" s="127" t="s">
        <v>30</v>
      </c>
      <c r="H41" s="186">
        <v>95.4</v>
      </c>
      <c r="I41" s="176">
        <v>117</v>
      </c>
      <c r="J41" s="108">
        <v>20</v>
      </c>
      <c r="K41" s="108"/>
      <c r="L41" s="180" t="s">
        <v>243</v>
      </c>
      <c r="M41" s="13"/>
    </row>
    <row r="42" spans="1:13" s="21" customFormat="1" ht="13.5" customHeight="1" x14ac:dyDescent="0.2">
      <c r="A42" s="177">
        <v>2</v>
      </c>
      <c r="B42" s="118" t="s">
        <v>185</v>
      </c>
      <c r="C42" s="119"/>
      <c r="D42" s="32"/>
      <c r="E42" s="185">
        <v>2005</v>
      </c>
      <c r="F42" s="120" t="s">
        <v>59</v>
      </c>
      <c r="G42" s="129" t="s">
        <v>30</v>
      </c>
      <c r="H42" s="186">
        <v>66.95</v>
      </c>
      <c r="I42" s="176">
        <v>90</v>
      </c>
      <c r="J42" s="108">
        <v>18</v>
      </c>
      <c r="K42" s="108"/>
      <c r="L42" s="180" t="s">
        <v>243</v>
      </c>
      <c r="M42" s="25"/>
    </row>
    <row r="43" spans="1:13" s="21" customFormat="1" ht="13.5" customHeight="1" x14ac:dyDescent="0.2">
      <c r="A43" s="177">
        <v>3</v>
      </c>
      <c r="B43" s="118" t="s">
        <v>166</v>
      </c>
      <c r="C43" s="119"/>
      <c r="D43" s="32"/>
      <c r="E43" s="33">
        <v>2005</v>
      </c>
      <c r="F43" s="108">
        <v>2</v>
      </c>
      <c r="G43" s="127" t="s">
        <v>103</v>
      </c>
      <c r="H43" s="107">
        <v>71.8</v>
      </c>
      <c r="I43" s="177">
        <v>74</v>
      </c>
      <c r="J43" s="108">
        <v>16</v>
      </c>
      <c r="K43" s="108"/>
      <c r="L43" s="118" t="s">
        <v>35</v>
      </c>
      <c r="M43" s="13"/>
    </row>
    <row r="44" spans="1:13" s="21" customFormat="1" ht="13.5" customHeight="1" x14ac:dyDescent="0.2">
      <c r="A44" s="177">
        <v>4</v>
      </c>
      <c r="B44" s="118" t="s">
        <v>165</v>
      </c>
      <c r="C44" s="119"/>
      <c r="D44" s="32"/>
      <c r="E44" s="33">
        <v>2006</v>
      </c>
      <c r="F44" s="108">
        <v>2</v>
      </c>
      <c r="G44" s="127" t="s">
        <v>103</v>
      </c>
      <c r="H44" s="107">
        <v>62.6</v>
      </c>
      <c r="I44" s="177">
        <v>73</v>
      </c>
      <c r="J44" s="108">
        <v>15</v>
      </c>
      <c r="K44" s="108"/>
      <c r="L44" s="118" t="s">
        <v>35</v>
      </c>
      <c r="M44" s="25"/>
    </row>
    <row r="45" spans="1:13" s="21" customFormat="1" ht="13.5" customHeight="1" x14ac:dyDescent="0.2">
      <c r="A45" s="177">
        <v>5</v>
      </c>
      <c r="B45" s="184" t="s">
        <v>215</v>
      </c>
      <c r="C45" s="182"/>
      <c r="D45" s="183"/>
      <c r="E45" s="185">
        <v>2005</v>
      </c>
      <c r="F45" s="120">
        <v>2</v>
      </c>
      <c r="G45" s="127" t="s">
        <v>51</v>
      </c>
      <c r="H45" s="186">
        <v>61.7</v>
      </c>
      <c r="I45" s="176">
        <v>53</v>
      </c>
      <c r="J45" s="108">
        <v>14</v>
      </c>
      <c r="K45" s="108"/>
      <c r="L45" s="187" t="s">
        <v>216</v>
      </c>
      <c r="M45" s="13"/>
    </row>
    <row r="46" spans="1:13" s="21" customFormat="1" ht="13.5" customHeight="1" x14ac:dyDescent="0.2">
      <c r="A46" s="177">
        <v>6</v>
      </c>
      <c r="B46" s="184" t="s">
        <v>187</v>
      </c>
      <c r="C46" s="182"/>
      <c r="D46" s="183"/>
      <c r="E46" s="185">
        <v>2006</v>
      </c>
      <c r="F46" s="120" t="s">
        <v>59</v>
      </c>
      <c r="G46" s="127" t="s">
        <v>30</v>
      </c>
      <c r="H46" s="186">
        <v>59.9</v>
      </c>
      <c r="I46" s="176">
        <v>50</v>
      </c>
      <c r="J46" s="108">
        <v>13</v>
      </c>
      <c r="K46" s="108"/>
      <c r="L46" s="184" t="s">
        <v>37</v>
      </c>
      <c r="M46" s="13"/>
    </row>
    <row r="47" spans="1:13" s="21" customFormat="1" ht="13.5" customHeight="1" x14ac:dyDescent="0.2">
      <c r="A47" s="177">
        <v>7</v>
      </c>
      <c r="B47" s="184" t="s">
        <v>209</v>
      </c>
      <c r="C47" s="182"/>
      <c r="D47" s="183"/>
      <c r="E47" s="185">
        <v>2005</v>
      </c>
      <c r="F47" s="120" t="s">
        <v>59</v>
      </c>
      <c r="G47" s="127" t="s">
        <v>68</v>
      </c>
      <c r="H47" s="186">
        <v>86.5</v>
      </c>
      <c r="I47" s="176">
        <v>37</v>
      </c>
      <c r="J47" s="108">
        <v>12</v>
      </c>
      <c r="K47" s="108"/>
      <c r="L47" s="187" t="s">
        <v>207</v>
      </c>
      <c r="M47" s="13"/>
    </row>
    <row r="48" spans="1:13" s="21" customFormat="1" ht="13.5" customHeight="1" x14ac:dyDescent="0.2">
      <c r="A48" s="177">
        <v>8</v>
      </c>
      <c r="B48" s="184" t="s">
        <v>149</v>
      </c>
      <c r="C48" s="182"/>
      <c r="D48" s="183"/>
      <c r="E48" s="33">
        <v>2006</v>
      </c>
      <c r="F48" s="108" t="s">
        <v>143</v>
      </c>
      <c r="G48" s="129" t="s">
        <v>65</v>
      </c>
      <c r="H48" s="107">
        <v>74.25</v>
      </c>
      <c r="I48" s="177">
        <v>35</v>
      </c>
      <c r="J48" s="108">
        <v>11</v>
      </c>
      <c r="K48" s="108"/>
      <c r="L48" s="118" t="s">
        <v>52</v>
      </c>
      <c r="M48" s="25"/>
    </row>
    <row r="49" spans="1:13" s="21" customFormat="1" ht="13.5" customHeight="1" x14ac:dyDescent="0.2">
      <c r="A49" s="177">
        <v>9</v>
      </c>
      <c r="B49" s="118" t="s">
        <v>136</v>
      </c>
      <c r="C49" s="119"/>
      <c r="D49" s="32"/>
      <c r="E49" s="33">
        <v>2006</v>
      </c>
      <c r="F49" s="108" t="s">
        <v>59</v>
      </c>
      <c r="G49" s="129" t="s">
        <v>66</v>
      </c>
      <c r="H49" s="107">
        <v>60.9</v>
      </c>
      <c r="I49" s="177">
        <v>23</v>
      </c>
      <c r="J49" s="108">
        <v>10</v>
      </c>
      <c r="K49" s="108"/>
      <c r="L49" s="118" t="s">
        <v>67</v>
      </c>
      <c r="M49" s="25"/>
    </row>
    <row r="50" spans="1:13" s="21" customFormat="1" ht="13.5" customHeight="1" x14ac:dyDescent="0.2">
      <c r="A50" s="163"/>
      <c r="B50" s="24"/>
      <c r="C50" s="24"/>
      <c r="D50" s="24"/>
      <c r="E50" s="11"/>
      <c r="F50" s="165"/>
      <c r="G50" s="24"/>
      <c r="H50" s="12"/>
      <c r="I50" s="163"/>
      <c r="J50" s="165"/>
      <c r="K50" s="165"/>
      <c r="L50" s="10"/>
      <c r="M50" s="24"/>
    </row>
    <row r="51" spans="1:13" s="21" customFormat="1" ht="16.5" customHeight="1" x14ac:dyDescent="0.2">
      <c r="A51" s="17" t="s">
        <v>14</v>
      </c>
      <c r="B51" s="17"/>
      <c r="C51" s="17"/>
      <c r="D51" s="17"/>
      <c r="E51" s="17"/>
      <c r="F51" s="17"/>
      <c r="G51" s="17" t="s">
        <v>123</v>
      </c>
      <c r="H51" s="17"/>
      <c r="I51" s="17"/>
      <c r="J51" s="17"/>
      <c r="K51" s="17"/>
      <c r="L51" s="17"/>
      <c r="M51" s="17"/>
    </row>
    <row r="52" spans="1:13" s="15" customFormat="1" ht="10.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s="15" customFormat="1" ht="12.75" customHeight="1" x14ac:dyDescent="0.2">
      <c r="A53" s="17" t="s">
        <v>15</v>
      </c>
      <c r="B53" s="17"/>
      <c r="C53" s="17"/>
      <c r="D53" s="17"/>
      <c r="E53" s="17"/>
      <c r="F53" s="17"/>
      <c r="G53" s="17" t="s">
        <v>57</v>
      </c>
      <c r="H53" s="17"/>
      <c r="I53" s="17"/>
      <c r="J53" s="17"/>
      <c r="K53" s="17"/>
      <c r="L53" s="17"/>
      <c r="M53" s="17"/>
    </row>
    <row r="54" spans="1:13" s="21" customFormat="1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21" customFormat="1" ht="12.75" customHeight="1" x14ac:dyDescent="0.2"/>
    <row r="56" spans="1:13" s="21" customFormat="1" ht="12.75" customHeight="1" x14ac:dyDescent="0.2"/>
    <row r="57" spans="1:13" s="21" customFormat="1" ht="12" customHeight="1" x14ac:dyDescent="0.2"/>
    <row r="58" spans="1:13" ht="12" customHeight="1" x14ac:dyDescent="0.2"/>
    <row r="59" spans="1:13" ht="12" customHeight="1" x14ac:dyDescent="0.2"/>
    <row r="60" spans="1:13" ht="12" customHeight="1" x14ac:dyDescent="0.2"/>
    <row r="61" spans="1:13" ht="12" customHeight="1" x14ac:dyDescent="0.2"/>
    <row r="62" spans="1:13" ht="12" customHeight="1" x14ac:dyDescent="0.2"/>
    <row r="63" spans="1:13" ht="12" customHeight="1" x14ac:dyDescent="0.2"/>
    <row r="64" spans="1:13" ht="12" customHeight="1" x14ac:dyDescent="0.2"/>
    <row r="65" ht="12" customHeight="1" x14ac:dyDescent="0.2"/>
    <row r="66" ht="12" customHeight="1" x14ac:dyDescent="0.2"/>
  </sheetData>
  <sortState ref="B26:L30">
    <sortCondition descending="1" ref="I26:I30"/>
  </sortState>
  <mergeCells count="65">
    <mergeCell ref="D20:I20"/>
    <mergeCell ref="K20:M20"/>
    <mergeCell ref="H21:H22"/>
    <mergeCell ref="I21:I22"/>
    <mergeCell ref="J21:J22"/>
    <mergeCell ref="K21:K22"/>
    <mergeCell ref="L21:M22"/>
    <mergeCell ref="A21:A22"/>
    <mergeCell ref="B21:D22"/>
    <mergeCell ref="E21:E22"/>
    <mergeCell ref="F21:F22"/>
    <mergeCell ref="G21:G22"/>
    <mergeCell ref="K11:K12"/>
    <mergeCell ref="L11:M12"/>
    <mergeCell ref="D10:I10"/>
    <mergeCell ref="K10:M10"/>
    <mergeCell ref="J11:J12"/>
    <mergeCell ref="D8:I8"/>
    <mergeCell ref="A9:C9"/>
    <mergeCell ref="D9:I9"/>
    <mergeCell ref="H11:H12"/>
    <mergeCell ref="I11:I12"/>
    <mergeCell ref="A30:C30"/>
    <mergeCell ref="D30:J30"/>
    <mergeCell ref="K30:M30"/>
    <mergeCell ref="A1:M1"/>
    <mergeCell ref="A2:M2"/>
    <mergeCell ref="A6:C6"/>
    <mergeCell ref="A7:C7"/>
    <mergeCell ref="E3:I3"/>
    <mergeCell ref="D4:I7"/>
    <mergeCell ref="A11:A12"/>
    <mergeCell ref="B11:D12"/>
    <mergeCell ref="E11:E12"/>
    <mergeCell ref="F11:F12"/>
    <mergeCell ref="G11:G12"/>
    <mergeCell ref="K9:M9"/>
    <mergeCell ref="A8:C8"/>
    <mergeCell ref="A31:C31"/>
    <mergeCell ref="D31:J31"/>
    <mergeCell ref="D32:J32"/>
    <mergeCell ref="A33:A34"/>
    <mergeCell ref="B33:D34"/>
    <mergeCell ref="E33:E34"/>
    <mergeCell ref="F33:F34"/>
    <mergeCell ref="G33:G34"/>
    <mergeCell ref="H33:H34"/>
    <mergeCell ref="I33:I34"/>
    <mergeCell ref="J33:J34"/>
    <mergeCell ref="H39:H40"/>
    <mergeCell ref="I39:I40"/>
    <mergeCell ref="J39:J40"/>
    <mergeCell ref="K39:K40"/>
    <mergeCell ref="L39:M40"/>
    <mergeCell ref="A39:A40"/>
    <mergeCell ref="B39:D40"/>
    <mergeCell ref="E39:E40"/>
    <mergeCell ref="F39:F40"/>
    <mergeCell ref="G39:G40"/>
    <mergeCell ref="K29:M29"/>
    <mergeCell ref="D29:I29"/>
    <mergeCell ref="K33:K34"/>
    <mergeCell ref="L33:M34"/>
    <mergeCell ref="D38:I38"/>
    <mergeCell ref="K38:M38"/>
  </mergeCells>
  <pageMargins left="0.43307086614173229" right="0.27559055118110237" top="0.68" bottom="0.27" header="0.19685039370078741" footer="0.1574803149606299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A25" workbookViewId="0">
      <selection activeCell="A31" sqref="A31:N34"/>
    </sheetView>
  </sheetViews>
  <sheetFormatPr defaultRowHeight="12.75" x14ac:dyDescent="0.2"/>
  <cols>
    <col min="1" max="1" width="6.140625" style="2" customWidth="1"/>
    <col min="2" max="2" width="9.140625" style="2"/>
    <col min="3" max="3" width="10.85546875" style="2" customWidth="1"/>
    <col min="4" max="4" width="2.140625" style="2" customWidth="1"/>
    <col min="5" max="5" width="9.140625" style="2"/>
    <col min="6" max="6" width="6.42578125" style="2" customWidth="1"/>
    <col min="7" max="7" width="19.85546875" style="2" customWidth="1"/>
    <col min="8" max="8" width="6.42578125" style="2" customWidth="1"/>
    <col min="9" max="9" width="7" style="2" customWidth="1"/>
    <col min="10" max="10" width="6.42578125" style="2" customWidth="1"/>
    <col min="11" max="11" width="6" style="2" customWidth="1"/>
    <col min="12" max="12" width="6.7109375" style="2" customWidth="1"/>
    <col min="13" max="13" width="7.42578125" style="2" customWidth="1"/>
    <col min="14" max="14" width="11.42578125" style="2" customWidth="1"/>
    <col min="15" max="15" width="14.42578125" style="2" customWidth="1"/>
    <col min="16" max="16384" width="9.140625" style="2"/>
  </cols>
  <sheetData>
    <row r="1" spans="1:20" s="15" customFormat="1" ht="15" customHeight="1" x14ac:dyDescent="0.2">
      <c r="A1" s="224" t="s">
        <v>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6"/>
      <c r="Q1" s="16"/>
      <c r="R1" s="16"/>
      <c r="S1" s="16"/>
      <c r="T1" s="16"/>
    </row>
    <row r="2" spans="1:20" s="15" customFormat="1" ht="15.75" customHeight="1" x14ac:dyDescent="0.2">
      <c r="A2" s="225" t="s">
        <v>49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6"/>
      <c r="Q2" s="16"/>
      <c r="R2" s="16"/>
      <c r="S2" s="16"/>
      <c r="T2" s="16"/>
    </row>
    <row r="3" spans="1:20" s="15" customFormat="1" ht="12.75" customHeight="1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6"/>
      <c r="Q3" s="16"/>
      <c r="R3" s="16"/>
      <c r="S3" s="16"/>
      <c r="T3" s="16"/>
    </row>
    <row r="4" spans="1:20" s="15" customFormat="1" ht="12.75" customHeight="1" x14ac:dyDescent="0.2">
      <c r="A4" s="26"/>
      <c r="B4" s="26"/>
      <c r="C4" s="26"/>
      <c r="D4" s="26"/>
      <c r="E4" s="220" t="s">
        <v>0</v>
      </c>
      <c r="F4" s="220"/>
      <c r="G4" s="220"/>
      <c r="H4" s="220"/>
      <c r="I4" s="220"/>
      <c r="J4" s="220"/>
      <c r="K4" s="220"/>
      <c r="L4" s="220"/>
      <c r="M4" s="26"/>
      <c r="N4" s="26"/>
      <c r="O4" s="26"/>
      <c r="P4" s="16"/>
      <c r="Q4" s="16"/>
      <c r="R4" s="16"/>
      <c r="S4" s="16"/>
      <c r="T4" s="16"/>
    </row>
    <row r="5" spans="1:20" s="15" customFormat="1" ht="12.75" customHeight="1" x14ac:dyDescent="0.2">
      <c r="A5" s="17"/>
      <c r="B5" s="17"/>
      <c r="C5" s="17"/>
      <c r="D5" s="228" t="s">
        <v>122</v>
      </c>
      <c r="E5" s="228"/>
      <c r="F5" s="228"/>
      <c r="G5" s="228"/>
      <c r="H5" s="228"/>
      <c r="I5" s="228"/>
      <c r="J5" s="228"/>
      <c r="K5" s="228"/>
      <c r="L5" s="228"/>
      <c r="M5" s="240" t="s">
        <v>19</v>
      </c>
      <c r="N5" s="240"/>
      <c r="O5" s="240"/>
      <c r="P5" s="16"/>
      <c r="Q5" s="16"/>
      <c r="R5" s="16"/>
      <c r="S5" s="16"/>
      <c r="T5" s="16"/>
    </row>
    <row r="6" spans="1:20" s="15" customFormat="1" ht="12.75" customHeight="1" x14ac:dyDescent="0.2">
      <c r="A6" s="19"/>
      <c r="B6" s="19"/>
      <c r="C6" s="19"/>
      <c r="D6" s="228"/>
      <c r="E6" s="228"/>
      <c r="F6" s="228"/>
      <c r="G6" s="228"/>
      <c r="H6" s="228"/>
      <c r="I6" s="228"/>
      <c r="J6" s="228"/>
      <c r="K6" s="228"/>
      <c r="L6" s="228"/>
      <c r="M6" s="207" t="s">
        <v>41</v>
      </c>
      <c r="N6" s="208"/>
      <c r="O6" s="209"/>
      <c r="P6" s="16"/>
      <c r="Q6" s="16"/>
      <c r="R6" s="16"/>
      <c r="S6" s="16"/>
      <c r="T6" s="16"/>
    </row>
    <row r="7" spans="1:20" s="15" customFormat="1" ht="12.75" customHeight="1" x14ac:dyDescent="0.2">
      <c r="A7" s="219" t="s">
        <v>121</v>
      </c>
      <c r="B7" s="219"/>
      <c r="C7" s="219"/>
      <c r="D7" s="228"/>
      <c r="E7" s="228"/>
      <c r="F7" s="228"/>
      <c r="G7" s="228"/>
      <c r="H7" s="228"/>
      <c r="I7" s="228"/>
      <c r="J7" s="228"/>
      <c r="K7" s="228"/>
      <c r="L7" s="228"/>
      <c r="M7" s="20" t="s">
        <v>18</v>
      </c>
      <c r="N7" s="20" t="s">
        <v>17</v>
      </c>
      <c r="O7" s="20" t="s">
        <v>16</v>
      </c>
    </row>
    <row r="8" spans="1:20" s="15" customFormat="1" ht="12.75" customHeight="1" x14ac:dyDescent="0.2">
      <c r="A8" s="221" t="s">
        <v>31</v>
      </c>
      <c r="B8" s="221"/>
      <c r="C8" s="221"/>
      <c r="D8" s="228"/>
      <c r="E8" s="228"/>
      <c r="F8" s="228"/>
      <c r="G8" s="228"/>
      <c r="H8" s="228"/>
      <c r="I8" s="228"/>
      <c r="J8" s="228"/>
      <c r="K8" s="228"/>
      <c r="L8" s="228"/>
      <c r="M8" s="20">
        <v>159</v>
      </c>
      <c r="N8" s="20">
        <v>126</v>
      </c>
      <c r="O8" s="20">
        <v>73</v>
      </c>
    </row>
    <row r="9" spans="1:20" s="15" customFormat="1" ht="12.75" customHeight="1" x14ac:dyDescent="0.2">
      <c r="A9" s="219" t="s">
        <v>247</v>
      </c>
      <c r="B9" s="219"/>
      <c r="C9" s="219"/>
      <c r="D9" s="222"/>
      <c r="E9" s="223"/>
      <c r="F9" s="223"/>
      <c r="G9" s="223"/>
      <c r="H9" s="223"/>
      <c r="I9" s="223"/>
      <c r="J9" s="223"/>
      <c r="K9" s="223"/>
      <c r="L9" s="223"/>
      <c r="M9" s="207" t="s">
        <v>47</v>
      </c>
      <c r="N9" s="208"/>
      <c r="O9" s="209"/>
    </row>
    <row r="10" spans="1:20" s="21" customFormat="1" ht="12.75" customHeight="1" x14ac:dyDescent="0.2">
      <c r="A10" s="172" t="s">
        <v>249</v>
      </c>
      <c r="B10" s="172"/>
      <c r="C10" s="172"/>
      <c r="D10" s="210" t="s">
        <v>93</v>
      </c>
      <c r="E10" s="220"/>
      <c r="F10" s="220"/>
      <c r="G10" s="220"/>
      <c r="H10" s="220"/>
      <c r="I10" s="220"/>
      <c r="J10" s="220"/>
      <c r="K10" s="220"/>
      <c r="L10" s="220"/>
      <c r="M10" s="20">
        <v>1</v>
      </c>
      <c r="N10" s="20">
        <v>2</v>
      </c>
      <c r="O10" s="20">
        <v>3</v>
      </c>
    </row>
    <row r="11" spans="1:20" s="21" customFormat="1" ht="15" customHeight="1" x14ac:dyDescent="0.2">
      <c r="A11" s="241"/>
      <c r="B11" s="241"/>
      <c r="C11" s="241"/>
      <c r="D11" s="210" t="s">
        <v>20</v>
      </c>
      <c r="E11" s="220"/>
      <c r="F11" s="220"/>
      <c r="G11" s="220"/>
      <c r="H11" s="220"/>
      <c r="I11" s="220"/>
      <c r="J11" s="220"/>
      <c r="K11" s="220"/>
      <c r="L11" s="220"/>
      <c r="M11" s="20">
        <v>110</v>
      </c>
      <c r="N11" s="20">
        <v>90</v>
      </c>
      <c r="O11" s="20">
        <v>70</v>
      </c>
    </row>
    <row r="12" spans="1:20" s="21" customFormat="1" ht="11.25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20" s="15" customFormat="1" ht="12.75" customHeight="1" x14ac:dyDescent="0.2">
      <c r="A13" s="211" t="s">
        <v>5</v>
      </c>
      <c r="B13" s="212" t="s">
        <v>6</v>
      </c>
      <c r="C13" s="217"/>
      <c r="D13" s="213"/>
      <c r="E13" s="211" t="s">
        <v>7</v>
      </c>
      <c r="F13" s="211" t="s">
        <v>8</v>
      </c>
      <c r="G13" s="211" t="s">
        <v>9</v>
      </c>
      <c r="H13" s="211" t="s">
        <v>10</v>
      </c>
      <c r="I13" s="229" t="s">
        <v>40</v>
      </c>
      <c r="J13" s="211" t="s">
        <v>3</v>
      </c>
      <c r="K13" s="211" t="s">
        <v>13</v>
      </c>
      <c r="L13" s="211" t="s">
        <v>112</v>
      </c>
      <c r="M13" s="211" t="s">
        <v>11</v>
      </c>
      <c r="N13" s="212" t="s">
        <v>26</v>
      </c>
      <c r="O13" s="213"/>
    </row>
    <row r="14" spans="1:20" s="15" customFormat="1" ht="12.75" customHeight="1" x14ac:dyDescent="0.2">
      <c r="A14" s="211"/>
      <c r="B14" s="214"/>
      <c r="C14" s="218"/>
      <c r="D14" s="215"/>
      <c r="E14" s="211"/>
      <c r="F14" s="211"/>
      <c r="G14" s="211"/>
      <c r="H14" s="211"/>
      <c r="I14" s="230"/>
      <c r="J14" s="211"/>
      <c r="K14" s="211"/>
      <c r="L14" s="211"/>
      <c r="M14" s="211"/>
      <c r="N14" s="214"/>
      <c r="O14" s="215"/>
    </row>
    <row r="15" spans="1:20" s="23" customFormat="1" ht="13.5" customHeight="1" x14ac:dyDescent="0.2">
      <c r="A15" s="188">
        <v>1</v>
      </c>
      <c r="B15" s="118" t="s">
        <v>239</v>
      </c>
      <c r="C15" s="119"/>
      <c r="D15" s="32"/>
      <c r="E15" s="33">
        <v>1999</v>
      </c>
      <c r="F15" s="108" t="s">
        <v>16</v>
      </c>
      <c r="G15" s="127" t="s">
        <v>48</v>
      </c>
      <c r="H15" s="107">
        <v>55.65</v>
      </c>
      <c r="I15" s="189">
        <v>16</v>
      </c>
      <c r="J15" s="176">
        <v>186</v>
      </c>
      <c r="K15" s="120">
        <v>186</v>
      </c>
      <c r="L15" s="120">
        <v>20</v>
      </c>
      <c r="M15" s="108">
        <v>1</v>
      </c>
      <c r="N15" s="184" t="s">
        <v>34</v>
      </c>
      <c r="O15" s="13"/>
    </row>
    <row r="16" spans="1:20" s="21" customFormat="1" ht="13.5" customHeight="1" x14ac:dyDescent="0.2">
      <c r="A16" s="188">
        <v>2</v>
      </c>
      <c r="B16" s="118" t="s">
        <v>137</v>
      </c>
      <c r="C16" s="119"/>
      <c r="D16" s="32"/>
      <c r="E16" s="185">
        <v>2004</v>
      </c>
      <c r="F16" s="120">
        <v>3</v>
      </c>
      <c r="G16" s="129" t="s">
        <v>66</v>
      </c>
      <c r="H16" s="186">
        <v>51.65</v>
      </c>
      <c r="I16" s="189">
        <v>16</v>
      </c>
      <c r="J16" s="176">
        <v>49</v>
      </c>
      <c r="K16" s="120">
        <v>49</v>
      </c>
      <c r="L16" s="120">
        <v>18</v>
      </c>
      <c r="M16" s="108"/>
      <c r="N16" s="118" t="s">
        <v>67</v>
      </c>
      <c r="O16" s="13"/>
    </row>
    <row r="17" spans="1:20" s="21" customFormat="1" ht="13.5" customHeight="1" x14ac:dyDescent="0.2">
      <c r="A17" s="188">
        <v>3</v>
      </c>
      <c r="B17" s="118" t="s">
        <v>237</v>
      </c>
      <c r="C17" s="119"/>
      <c r="D17" s="32"/>
      <c r="E17" s="33">
        <v>1999</v>
      </c>
      <c r="F17" s="108">
        <v>2</v>
      </c>
      <c r="G17" s="127" t="s">
        <v>31</v>
      </c>
      <c r="H17" s="107">
        <v>54.9</v>
      </c>
      <c r="I17" s="190">
        <v>16</v>
      </c>
      <c r="J17" s="177">
        <v>48</v>
      </c>
      <c r="K17" s="108">
        <v>48</v>
      </c>
      <c r="L17" s="108">
        <v>16</v>
      </c>
      <c r="M17" s="108"/>
      <c r="N17" s="184" t="s">
        <v>39</v>
      </c>
      <c r="O17" s="13"/>
    </row>
    <row r="18" spans="1:20" s="21" customFormat="1" ht="13.5" customHeight="1" x14ac:dyDescent="0.2">
      <c r="A18" s="188">
        <v>4</v>
      </c>
      <c r="B18" s="118" t="s">
        <v>203</v>
      </c>
      <c r="C18" s="119"/>
      <c r="D18" s="32"/>
      <c r="E18" s="33">
        <v>2003</v>
      </c>
      <c r="F18" s="108">
        <v>3</v>
      </c>
      <c r="G18" s="127" t="s">
        <v>31</v>
      </c>
      <c r="H18" s="107">
        <v>58.9</v>
      </c>
      <c r="I18" s="190">
        <v>16</v>
      </c>
      <c r="J18" s="177">
        <v>44</v>
      </c>
      <c r="K18" s="108">
        <v>44</v>
      </c>
      <c r="L18" s="108">
        <v>15</v>
      </c>
      <c r="M18" s="108"/>
      <c r="N18" s="181" t="s">
        <v>202</v>
      </c>
      <c r="O18" s="27"/>
    </row>
    <row r="19" spans="1:20" s="21" customFormat="1" ht="13.5" customHeight="1" x14ac:dyDescent="0.2">
      <c r="A19" s="188">
        <v>5</v>
      </c>
      <c r="B19" s="118" t="s">
        <v>204</v>
      </c>
      <c r="C19" s="119"/>
      <c r="D19" s="32"/>
      <c r="E19" s="33">
        <v>2004</v>
      </c>
      <c r="F19" s="108" t="s">
        <v>59</v>
      </c>
      <c r="G19" s="127" t="s">
        <v>31</v>
      </c>
      <c r="H19" s="107">
        <v>57.5</v>
      </c>
      <c r="I19" s="190">
        <v>16</v>
      </c>
      <c r="J19" s="177">
        <v>26</v>
      </c>
      <c r="K19" s="108">
        <v>26</v>
      </c>
      <c r="L19" s="108">
        <v>14</v>
      </c>
      <c r="M19" s="108"/>
      <c r="N19" s="184" t="s">
        <v>39</v>
      </c>
      <c r="O19" s="27"/>
    </row>
    <row r="20" spans="1:20" s="21" customFormat="1" ht="13.5" customHeight="1" x14ac:dyDescent="0.2">
      <c r="A20" s="188">
        <v>6</v>
      </c>
      <c r="B20" s="118" t="s">
        <v>236</v>
      </c>
      <c r="C20" s="119"/>
      <c r="D20" s="32"/>
      <c r="E20" s="33">
        <v>2003</v>
      </c>
      <c r="F20" s="108" t="s">
        <v>59</v>
      </c>
      <c r="G20" s="127" t="s">
        <v>116</v>
      </c>
      <c r="H20" s="107">
        <v>60.6</v>
      </c>
      <c r="I20" s="190">
        <v>16</v>
      </c>
      <c r="J20" s="177">
        <v>8</v>
      </c>
      <c r="K20" s="108">
        <v>8</v>
      </c>
      <c r="L20" s="108">
        <v>13</v>
      </c>
      <c r="M20" s="108"/>
      <c r="N20" s="184" t="s">
        <v>118</v>
      </c>
      <c r="O20" s="27"/>
    </row>
    <row r="21" spans="1:20" s="23" customFormat="1" ht="13.5" customHeight="1" x14ac:dyDescent="0.2">
      <c r="A21" s="45"/>
      <c r="B21" s="10"/>
      <c r="C21" s="10"/>
      <c r="D21" s="10"/>
      <c r="E21" s="11"/>
      <c r="F21" s="46"/>
      <c r="G21" s="24"/>
      <c r="H21" s="12"/>
      <c r="I21" s="37"/>
      <c r="J21" s="102"/>
      <c r="K21" s="102"/>
      <c r="L21" s="45"/>
      <c r="M21" s="46"/>
      <c r="N21" s="10"/>
      <c r="O21" s="10"/>
    </row>
    <row r="22" spans="1:20" s="15" customFormat="1" ht="12.75" customHeight="1" x14ac:dyDescent="0.2">
      <c r="A22" s="161"/>
      <c r="B22" s="161"/>
      <c r="C22" s="161"/>
      <c r="D22" s="166"/>
      <c r="E22" s="166"/>
      <c r="F22" s="166"/>
      <c r="G22" s="166"/>
      <c r="H22" s="166"/>
      <c r="I22" s="166"/>
      <c r="J22" s="166"/>
      <c r="K22" s="166"/>
      <c r="L22" s="167"/>
      <c r="M22" s="207" t="s">
        <v>41</v>
      </c>
      <c r="N22" s="208"/>
      <c r="O22" s="209"/>
      <c r="P22" s="16"/>
      <c r="Q22" s="16"/>
      <c r="R22" s="16"/>
      <c r="S22" s="16"/>
      <c r="T22" s="16"/>
    </row>
    <row r="23" spans="1:20" s="15" customFormat="1" ht="12.75" customHeight="1" x14ac:dyDescent="0.2">
      <c r="A23" s="219"/>
      <c r="B23" s="219"/>
      <c r="C23" s="219"/>
      <c r="D23" s="166"/>
      <c r="E23" s="166"/>
      <c r="F23" s="166"/>
      <c r="G23" s="166"/>
      <c r="H23" s="166"/>
      <c r="I23" s="166"/>
      <c r="J23" s="166"/>
      <c r="K23" s="166"/>
      <c r="L23" s="167"/>
      <c r="M23" s="156" t="s">
        <v>18</v>
      </c>
      <c r="N23" s="156" t="s">
        <v>17</v>
      </c>
      <c r="O23" s="156" t="s">
        <v>16</v>
      </c>
    </row>
    <row r="24" spans="1:20" s="15" customFormat="1" ht="12.75" customHeight="1" x14ac:dyDescent="0.2">
      <c r="A24" s="221"/>
      <c r="B24" s="221"/>
      <c r="C24" s="221"/>
      <c r="D24" s="166"/>
      <c r="E24" s="166"/>
      <c r="F24" s="166"/>
      <c r="G24" s="166"/>
      <c r="H24" s="166"/>
      <c r="I24" s="166"/>
      <c r="J24" s="166"/>
      <c r="K24" s="166"/>
      <c r="L24" s="167"/>
      <c r="M24" s="156">
        <v>181</v>
      </c>
      <c r="N24" s="156">
        <v>146</v>
      </c>
      <c r="O24" s="156">
        <v>86</v>
      </c>
    </row>
    <row r="25" spans="1:20" s="15" customFormat="1" ht="12.75" customHeight="1" x14ac:dyDescent="0.2">
      <c r="A25" s="219"/>
      <c r="B25" s="219"/>
      <c r="C25" s="219"/>
      <c r="D25" s="222"/>
      <c r="E25" s="223"/>
      <c r="F25" s="223"/>
      <c r="G25" s="223"/>
      <c r="H25" s="223"/>
      <c r="I25" s="223"/>
      <c r="J25" s="223"/>
      <c r="K25" s="223"/>
      <c r="L25" s="223"/>
      <c r="M25" s="207" t="s">
        <v>47</v>
      </c>
      <c r="N25" s="208"/>
      <c r="O25" s="209"/>
    </row>
    <row r="26" spans="1:20" s="21" customFormat="1" ht="12.75" customHeight="1" x14ac:dyDescent="0.2">
      <c r="A26" s="154"/>
      <c r="B26" s="154"/>
      <c r="C26" s="154"/>
      <c r="D26" s="210"/>
      <c r="E26" s="220"/>
      <c r="F26" s="220"/>
      <c r="G26" s="220"/>
      <c r="H26" s="220"/>
      <c r="I26" s="220"/>
      <c r="J26" s="220"/>
      <c r="K26" s="220"/>
      <c r="L26" s="220"/>
      <c r="M26" s="156" t="s">
        <v>44</v>
      </c>
      <c r="N26" s="156" t="s">
        <v>45</v>
      </c>
      <c r="O26" s="156" t="s">
        <v>46</v>
      </c>
    </row>
    <row r="27" spans="1:20" s="21" customFormat="1" ht="15" customHeight="1" x14ac:dyDescent="0.2">
      <c r="A27" s="241"/>
      <c r="B27" s="241"/>
      <c r="C27" s="241"/>
      <c r="D27" s="210" t="s">
        <v>33</v>
      </c>
      <c r="E27" s="220"/>
      <c r="F27" s="220"/>
      <c r="G27" s="220"/>
      <c r="H27" s="220"/>
      <c r="I27" s="220"/>
      <c r="J27" s="220"/>
      <c r="K27" s="220"/>
      <c r="L27" s="220"/>
      <c r="M27" s="156">
        <v>125</v>
      </c>
      <c r="N27" s="156">
        <v>100</v>
      </c>
      <c r="O27" s="156">
        <v>85</v>
      </c>
    </row>
    <row r="28" spans="1:20" s="21" customFormat="1" ht="7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20" s="21" customFormat="1" ht="12.75" customHeight="1" x14ac:dyDescent="0.2">
      <c r="A29" s="229" t="s">
        <v>5</v>
      </c>
      <c r="B29" s="212" t="s">
        <v>6</v>
      </c>
      <c r="C29" s="217"/>
      <c r="D29" s="213"/>
      <c r="E29" s="229" t="s">
        <v>7</v>
      </c>
      <c r="F29" s="229" t="s">
        <v>8</v>
      </c>
      <c r="G29" s="229" t="s">
        <v>9</v>
      </c>
      <c r="H29" s="229" t="s">
        <v>10</v>
      </c>
      <c r="I29" s="229" t="s">
        <v>40</v>
      </c>
      <c r="J29" s="229" t="s">
        <v>3</v>
      </c>
      <c r="K29" s="229" t="s">
        <v>13</v>
      </c>
      <c r="L29" s="229" t="s">
        <v>114</v>
      </c>
      <c r="M29" s="229" t="s">
        <v>11</v>
      </c>
      <c r="N29" s="212" t="s">
        <v>12</v>
      </c>
      <c r="O29" s="213"/>
    </row>
    <row r="30" spans="1:20" s="21" customFormat="1" ht="13.5" customHeight="1" x14ac:dyDescent="0.2">
      <c r="A30" s="230"/>
      <c r="B30" s="214"/>
      <c r="C30" s="218"/>
      <c r="D30" s="215"/>
      <c r="E30" s="230"/>
      <c r="F30" s="230"/>
      <c r="G30" s="230"/>
      <c r="H30" s="230"/>
      <c r="I30" s="230"/>
      <c r="J30" s="230"/>
      <c r="K30" s="230"/>
      <c r="L30" s="230"/>
      <c r="M30" s="230"/>
      <c r="N30" s="214"/>
      <c r="O30" s="215"/>
    </row>
    <row r="31" spans="1:20" s="21" customFormat="1" ht="13.5" customHeight="1" x14ac:dyDescent="0.2">
      <c r="A31" s="177">
        <v>1</v>
      </c>
      <c r="B31" s="118" t="s">
        <v>130</v>
      </c>
      <c r="C31" s="119"/>
      <c r="D31" s="32"/>
      <c r="E31" s="185">
        <v>2003</v>
      </c>
      <c r="F31" s="120" t="s">
        <v>16</v>
      </c>
      <c r="G31" s="129" t="s">
        <v>66</v>
      </c>
      <c r="H31" s="186">
        <v>81.25</v>
      </c>
      <c r="I31" s="189">
        <v>16</v>
      </c>
      <c r="J31" s="176">
        <v>166</v>
      </c>
      <c r="K31" s="120">
        <v>166</v>
      </c>
      <c r="L31" s="120">
        <v>20</v>
      </c>
      <c r="M31" s="108">
        <v>1</v>
      </c>
      <c r="N31" s="118" t="s">
        <v>67</v>
      </c>
      <c r="O31" s="27"/>
    </row>
    <row r="32" spans="1:20" s="21" customFormat="1" ht="13.5" customHeight="1" x14ac:dyDescent="0.2">
      <c r="A32" s="177">
        <v>2</v>
      </c>
      <c r="B32" s="118" t="s">
        <v>235</v>
      </c>
      <c r="C32" s="119"/>
      <c r="D32" s="32"/>
      <c r="E32" s="33">
        <v>2004</v>
      </c>
      <c r="F32" s="108">
        <v>1</v>
      </c>
      <c r="G32" s="127" t="s">
        <v>68</v>
      </c>
      <c r="H32" s="107">
        <v>77.900000000000006</v>
      </c>
      <c r="I32" s="190">
        <v>16</v>
      </c>
      <c r="J32" s="177">
        <v>111</v>
      </c>
      <c r="K32" s="108">
        <v>111</v>
      </c>
      <c r="L32" s="108">
        <v>18</v>
      </c>
      <c r="M32" s="108">
        <v>2</v>
      </c>
      <c r="N32" s="184" t="s">
        <v>50</v>
      </c>
      <c r="O32" s="13"/>
    </row>
    <row r="33" spans="1:15" s="21" customFormat="1" ht="13.5" customHeight="1" x14ac:dyDescent="0.2">
      <c r="A33" s="177">
        <v>3</v>
      </c>
      <c r="B33" s="118" t="s">
        <v>222</v>
      </c>
      <c r="C33" s="119"/>
      <c r="D33" s="32"/>
      <c r="E33" s="33">
        <v>2002</v>
      </c>
      <c r="F33" s="108">
        <v>3</v>
      </c>
      <c r="G33" s="127" t="s">
        <v>30</v>
      </c>
      <c r="H33" s="107">
        <v>65.95</v>
      </c>
      <c r="I33" s="190">
        <v>16</v>
      </c>
      <c r="J33" s="177">
        <v>91</v>
      </c>
      <c r="K33" s="108">
        <v>91</v>
      </c>
      <c r="L33" s="108">
        <v>16</v>
      </c>
      <c r="M33" s="108">
        <v>3</v>
      </c>
      <c r="N33" s="118" t="s">
        <v>37</v>
      </c>
      <c r="O33" s="13"/>
    </row>
    <row r="34" spans="1:15" s="21" customFormat="1" ht="13.5" customHeight="1" x14ac:dyDescent="0.2">
      <c r="A34" s="177">
        <v>4</v>
      </c>
      <c r="B34" s="118" t="s">
        <v>205</v>
      </c>
      <c r="C34" s="119"/>
      <c r="D34" s="32"/>
      <c r="E34" s="185">
        <v>2004</v>
      </c>
      <c r="F34" s="120">
        <v>3</v>
      </c>
      <c r="G34" s="129" t="s">
        <v>31</v>
      </c>
      <c r="H34" s="186">
        <v>62.7</v>
      </c>
      <c r="I34" s="189">
        <v>16</v>
      </c>
      <c r="J34" s="176">
        <v>86</v>
      </c>
      <c r="K34" s="120">
        <v>86</v>
      </c>
      <c r="L34" s="120">
        <v>15</v>
      </c>
      <c r="M34" s="108">
        <v>3</v>
      </c>
      <c r="N34" s="184" t="s">
        <v>39</v>
      </c>
      <c r="O34" s="27"/>
    </row>
    <row r="35" spans="1:15" s="21" customFormat="1" ht="14.25" customHeight="1" x14ac:dyDescent="0.2">
      <c r="A35" s="34"/>
      <c r="B35" s="10"/>
      <c r="C35" s="10"/>
      <c r="D35" s="10"/>
      <c r="E35" s="11"/>
      <c r="F35" s="36"/>
      <c r="G35" s="24"/>
      <c r="H35" s="12"/>
      <c r="I35" s="37"/>
      <c r="J35" s="102"/>
      <c r="K35" s="102"/>
      <c r="L35" s="34"/>
      <c r="M35" s="36"/>
      <c r="N35" s="24"/>
      <c r="O35" s="35"/>
    </row>
    <row r="36" spans="1:15" s="21" customFormat="1" ht="16.5" customHeight="1" x14ac:dyDescent="0.2">
      <c r="A36" s="17" t="s">
        <v>14</v>
      </c>
      <c r="B36" s="17"/>
      <c r="C36" s="17"/>
      <c r="D36" s="17"/>
      <c r="E36" s="17"/>
      <c r="F36" s="17"/>
      <c r="G36" s="17" t="s">
        <v>123</v>
      </c>
      <c r="H36" s="17"/>
      <c r="I36" s="17"/>
      <c r="J36" s="17"/>
      <c r="K36" s="17"/>
      <c r="L36" s="17"/>
      <c r="M36" s="17"/>
    </row>
    <row r="37" spans="1:15" s="15" customFormat="1" ht="9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5" s="15" customFormat="1" ht="15.75" customHeight="1" x14ac:dyDescent="0.2">
      <c r="A38" s="17" t="s">
        <v>15</v>
      </c>
      <c r="B38" s="17"/>
      <c r="C38" s="17"/>
      <c r="D38" s="17"/>
      <c r="E38" s="17"/>
      <c r="F38" s="17"/>
      <c r="G38" s="17" t="s">
        <v>57</v>
      </c>
      <c r="H38" s="17"/>
      <c r="I38" s="17"/>
      <c r="J38" s="17"/>
      <c r="K38" s="17"/>
      <c r="L38" s="17"/>
      <c r="M38" s="17"/>
    </row>
    <row r="39" spans="1:15" s="21" customFormat="1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s="21" customFormat="1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s="21" customFormat="1" ht="11.8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s="21" customFormat="1" ht="11.8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21" customFormat="1" ht="11.8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21" customFormat="1" ht="11.8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21" customFormat="1" ht="11.8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21" customFormat="1" ht="11.8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21" customFormat="1" ht="11.8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21" customFormat="1" ht="11.8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21" customFormat="1" ht="11.8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21" customFormat="1" ht="11.8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21" customFormat="1" ht="11.8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21" customFormat="1" ht="11.8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21" customFormat="1" ht="11.8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21" customFormat="1" ht="11.8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21" customFormat="1" ht="11.8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21" customFormat="1" ht="11.8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21" customFormat="1" ht="11.8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21" customFormat="1" ht="11.8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21" customFormat="1" ht="11.8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21" customFormat="1" ht="11.8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21" customFormat="1" ht="11.8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21" customFormat="1" ht="11.8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21" customFormat="1" ht="11.8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21" customFormat="1" ht="11.8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21" customFormat="1" ht="11.8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21" customFormat="1" ht="11.8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21" customFormat="1" ht="11.8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21" customFormat="1" ht="11.8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21" customFormat="1" ht="11.8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21" customFormat="1" ht="11.8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21" customFormat="1" ht="11.8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21" customFormat="1" ht="11.8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21" customFormat="1" ht="11.8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21" customFormat="1" ht="11.8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21" customFormat="1" ht="11.8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21" customFormat="1" ht="11.8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1.8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1.8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1.8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1.8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1.8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1.8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1.8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1.8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1.8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1.85" customHeight="1" x14ac:dyDescent="0.2"/>
    <row r="87" spans="1:15" ht="11.85" customHeight="1" x14ac:dyDescent="0.2"/>
    <row r="88" spans="1:15" ht="11.85" customHeight="1" x14ac:dyDescent="0.2"/>
    <row r="89" spans="1:15" ht="11.85" customHeight="1" x14ac:dyDescent="0.2"/>
  </sheetData>
  <sortState ref="B15:N20">
    <sortCondition descending="1" ref="J15:J20"/>
  </sortState>
  <mergeCells count="48">
    <mergeCell ref="M29:M30"/>
    <mergeCell ref="N29:O30"/>
    <mergeCell ref="H29:H30"/>
    <mergeCell ref="I29:I30"/>
    <mergeCell ref="J29:J30"/>
    <mergeCell ref="K29:K30"/>
    <mergeCell ref="L29:L30"/>
    <mergeCell ref="A29:A30"/>
    <mergeCell ref="B29:D30"/>
    <mergeCell ref="E29:E30"/>
    <mergeCell ref="F29:F30"/>
    <mergeCell ref="G29:G30"/>
    <mergeCell ref="A25:C25"/>
    <mergeCell ref="D25:L25"/>
    <mergeCell ref="M25:O25"/>
    <mergeCell ref="D26:L26"/>
    <mergeCell ref="A27:C27"/>
    <mergeCell ref="D27:L27"/>
    <mergeCell ref="M22:O22"/>
    <mergeCell ref="A23:C23"/>
    <mergeCell ref="A24:C24"/>
    <mergeCell ref="D9:L9"/>
    <mergeCell ref="A11:C11"/>
    <mergeCell ref="H13:H14"/>
    <mergeCell ref="I13:I14"/>
    <mergeCell ref="L13:L14"/>
    <mergeCell ref="A9:C9"/>
    <mergeCell ref="E13:E14"/>
    <mergeCell ref="F13:F14"/>
    <mergeCell ref="G13:G14"/>
    <mergeCell ref="J13:J14"/>
    <mergeCell ref="K13:K14"/>
    <mergeCell ref="M9:O9"/>
    <mergeCell ref="D10:L10"/>
    <mergeCell ref="N13:O14"/>
    <mergeCell ref="D11:L11"/>
    <mergeCell ref="A1:O1"/>
    <mergeCell ref="A2:O2"/>
    <mergeCell ref="A7:C7"/>
    <mergeCell ref="E4:L4"/>
    <mergeCell ref="D5:L8"/>
    <mergeCell ref="M5:O5"/>
    <mergeCell ref="M6:O6"/>
    <mergeCell ref="A8:C8"/>
    <mergeCell ref="A3:O3"/>
    <mergeCell ref="M13:M14"/>
    <mergeCell ref="A13:A14"/>
    <mergeCell ref="B13:D14"/>
  </mergeCells>
  <phoneticPr fontId="4" type="noConversion"/>
  <pageMargins left="0.39370078740157483" right="0.27559055118110237" top="0.53" bottom="0.42" header="0.11811023622047245" footer="0.19685039370078741"/>
  <pageSetup paperSize="9" scale="10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0" zoomScale="106" zoomScaleNormal="106" workbookViewId="0">
      <selection activeCell="L26" sqref="L26"/>
    </sheetView>
  </sheetViews>
  <sheetFormatPr defaultRowHeight="12.75" x14ac:dyDescent="0.2"/>
  <cols>
    <col min="1" max="1" width="6.28515625" style="1" customWidth="1"/>
    <col min="2" max="2" width="9.140625" style="1"/>
    <col min="3" max="3" width="12.140625" style="1" customWidth="1"/>
    <col min="4" max="4" width="8.85546875" style="1" customWidth="1"/>
    <col min="5" max="5" width="6.28515625" style="1" customWidth="1"/>
    <col min="6" max="6" width="21.85546875" style="1" customWidth="1"/>
    <col min="7" max="7" width="5.85546875" style="1" customWidth="1"/>
    <col min="8" max="9" width="6.5703125" style="1" customWidth="1"/>
    <col min="10" max="10" width="6.42578125" style="1" customWidth="1"/>
    <col min="11" max="11" width="6.7109375" style="1" customWidth="1"/>
    <col min="12" max="12" width="5.7109375" style="1" customWidth="1"/>
    <col min="13" max="13" width="7.140625" style="1" customWidth="1"/>
    <col min="14" max="14" width="10.140625" style="1" customWidth="1"/>
    <col min="15" max="15" width="14.42578125" style="1" customWidth="1"/>
    <col min="16" max="16384" width="9.140625" style="1"/>
  </cols>
  <sheetData>
    <row r="1" spans="1:15" s="15" customFormat="1" ht="12.75" customHeight="1" x14ac:dyDescent="0.2">
      <c r="A1" s="224" t="s">
        <v>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s="15" customFormat="1" ht="12.75" customHeight="1" x14ac:dyDescent="0.2">
      <c r="A2" s="225" t="s">
        <v>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s="15" customFormat="1" ht="12.75" customHeight="1" x14ac:dyDescent="0.2">
      <c r="A3" s="19"/>
      <c r="B3" s="19"/>
      <c r="C3" s="19"/>
      <c r="D3" s="19"/>
      <c r="E3" s="220" t="s">
        <v>0</v>
      </c>
      <c r="F3" s="220"/>
      <c r="G3" s="220"/>
      <c r="H3" s="220"/>
      <c r="I3" s="220"/>
      <c r="J3" s="220"/>
      <c r="K3" s="220"/>
      <c r="L3" s="220"/>
      <c r="M3" s="28"/>
      <c r="N3" s="28"/>
      <c r="O3" s="28"/>
    </row>
    <row r="4" spans="1:15" s="15" customFormat="1" ht="12.75" customHeight="1" x14ac:dyDescent="0.2">
      <c r="A4" s="19"/>
      <c r="B4" s="19"/>
      <c r="C4" s="19"/>
      <c r="D4" s="19"/>
      <c r="E4" s="228" t="s">
        <v>122</v>
      </c>
      <c r="F4" s="228"/>
      <c r="G4" s="228"/>
      <c r="H4" s="228"/>
      <c r="I4" s="228"/>
      <c r="J4" s="228"/>
      <c r="K4" s="228"/>
      <c r="L4" s="228"/>
      <c r="M4" s="244"/>
      <c r="N4" s="244"/>
      <c r="O4" s="244"/>
    </row>
    <row r="5" spans="1:15" s="15" customFormat="1" ht="5.25" customHeight="1" x14ac:dyDescent="0.2">
      <c r="A5" s="219"/>
      <c r="B5" s="219"/>
      <c r="C5" s="219"/>
      <c r="D5" s="19"/>
      <c r="E5" s="228"/>
      <c r="F5" s="228"/>
      <c r="G5" s="228"/>
      <c r="H5" s="228"/>
      <c r="I5" s="228"/>
      <c r="J5" s="228"/>
      <c r="K5" s="228"/>
      <c r="L5" s="228"/>
      <c r="M5" s="243"/>
      <c r="N5" s="243"/>
      <c r="O5" s="243"/>
    </row>
    <row r="6" spans="1:15" s="15" customFormat="1" ht="12.75" customHeight="1" x14ac:dyDescent="0.2">
      <c r="A6" s="219" t="s">
        <v>121</v>
      </c>
      <c r="B6" s="219"/>
      <c r="C6" s="219"/>
      <c r="D6" s="17"/>
      <c r="E6" s="228"/>
      <c r="F6" s="228"/>
      <c r="G6" s="228"/>
      <c r="H6" s="228"/>
      <c r="I6" s="228"/>
      <c r="J6" s="228"/>
      <c r="K6" s="228"/>
      <c r="L6" s="228"/>
      <c r="M6" s="242" t="s">
        <v>42</v>
      </c>
      <c r="N6" s="242"/>
      <c r="O6" s="242"/>
    </row>
    <row r="7" spans="1:15" s="15" customFormat="1" ht="15" customHeight="1" x14ac:dyDescent="0.2">
      <c r="A7" s="221" t="s">
        <v>31</v>
      </c>
      <c r="B7" s="221"/>
      <c r="C7" s="221"/>
      <c r="D7" s="10"/>
      <c r="E7" s="228"/>
      <c r="F7" s="228"/>
      <c r="G7" s="228"/>
      <c r="H7" s="228"/>
      <c r="I7" s="228"/>
      <c r="J7" s="228"/>
      <c r="K7" s="228"/>
      <c r="L7" s="228"/>
      <c r="M7" s="207" t="s">
        <v>61</v>
      </c>
      <c r="N7" s="208"/>
      <c r="O7" s="209"/>
    </row>
    <row r="8" spans="1:15" s="15" customFormat="1" ht="12.75" customHeight="1" x14ac:dyDescent="0.2">
      <c r="A8" s="219" t="s">
        <v>247</v>
      </c>
      <c r="B8" s="219"/>
      <c r="C8" s="219"/>
      <c r="D8" s="18"/>
      <c r="E8" s="220" t="s">
        <v>94</v>
      </c>
      <c r="F8" s="220"/>
      <c r="G8" s="220"/>
      <c r="H8" s="220"/>
      <c r="I8" s="220"/>
      <c r="J8" s="220"/>
      <c r="K8" s="220"/>
      <c r="L8" s="220"/>
      <c r="M8" s="20" t="s">
        <v>44</v>
      </c>
      <c r="N8" s="20" t="s">
        <v>45</v>
      </c>
      <c r="O8" s="20" t="s">
        <v>46</v>
      </c>
    </row>
    <row r="9" spans="1:15" s="15" customFormat="1" ht="14.25" customHeight="1" x14ac:dyDescent="0.2">
      <c r="A9" s="172" t="s">
        <v>249</v>
      </c>
      <c r="B9" s="172"/>
      <c r="C9" s="172"/>
      <c r="D9" s="18"/>
      <c r="E9" s="220" t="s">
        <v>60</v>
      </c>
      <c r="F9" s="220"/>
      <c r="G9" s="220"/>
      <c r="H9" s="220"/>
      <c r="I9" s="220"/>
      <c r="J9" s="220"/>
      <c r="K9" s="220"/>
      <c r="L9" s="220"/>
      <c r="M9" s="20">
        <v>110</v>
      </c>
      <c r="N9" s="20">
        <v>75</v>
      </c>
      <c r="O9" s="20">
        <v>50</v>
      </c>
    </row>
    <row r="10" spans="1:15" s="15" customFormat="1" ht="12.75" customHeight="1" x14ac:dyDescent="0.2">
      <c r="A10" s="211" t="s">
        <v>5</v>
      </c>
      <c r="B10" s="212" t="s">
        <v>6</v>
      </c>
      <c r="C10" s="217"/>
      <c r="D10" s="211" t="s">
        <v>7</v>
      </c>
      <c r="E10" s="211" t="s">
        <v>8</v>
      </c>
      <c r="F10" s="211" t="s">
        <v>9</v>
      </c>
      <c r="G10" s="211" t="s">
        <v>10</v>
      </c>
      <c r="H10" s="211" t="s">
        <v>2</v>
      </c>
      <c r="I10" s="242" t="s">
        <v>3</v>
      </c>
      <c r="J10" s="242"/>
      <c r="K10" s="211" t="s">
        <v>4</v>
      </c>
      <c r="L10" s="211" t="s">
        <v>112</v>
      </c>
      <c r="M10" s="211" t="s">
        <v>11</v>
      </c>
      <c r="N10" s="212" t="s">
        <v>26</v>
      </c>
      <c r="O10" s="213"/>
    </row>
    <row r="11" spans="1:15" s="15" customFormat="1" ht="12.75" customHeight="1" x14ac:dyDescent="0.2">
      <c r="A11" s="211"/>
      <c r="B11" s="214"/>
      <c r="C11" s="218"/>
      <c r="D11" s="211"/>
      <c r="E11" s="211"/>
      <c r="F11" s="211"/>
      <c r="G11" s="211"/>
      <c r="H11" s="211"/>
      <c r="I11" s="20" t="s">
        <v>4</v>
      </c>
      <c r="J11" s="20" t="s">
        <v>13</v>
      </c>
      <c r="K11" s="211"/>
      <c r="L11" s="211"/>
      <c r="M11" s="211"/>
      <c r="N11" s="214"/>
      <c r="O11" s="215"/>
    </row>
    <row r="12" spans="1:15" s="15" customFormat="1" ht="13.5" customHeight="1" x14ac:dyDescent="0.2">
      <c r="A12" s="177">
        <v>1</v>
      </c>
      <c r="B12" s="118" t="s">
        <v>138</v>
      </c>
      <c r="C12" s="32"/>
      <c r="D12" s="33">
        <v>2005</v>
      </c>
      <c r="E12" s="108" t="s">
        <v>59</v>
      </c>
      <c r="F12" s="127" t="s">
        <v>66</v>
      </c>
      <c r="G12" s="107">
        <v>47.15</v>
      </c>
      <c r="H12" s="108">
        <v>42</v>
      </c>
      <c r="I12" s="108">
        <v>80</v>
      </c>
      <c r="J12" s="108">
        <f>SUM(I12/2)</f>
        <v>40</v>
      </c>
      <c r="K12" s="177">
        <f>SUM(H12+J12)</f>
        <v>82</v>
      </c>
      <c r="L12" s="108">
        <v>20</v>
      </c>
      <c r="M12" s="108" t="s">
        <v>140</v>
      </c>
      <c r="N12" s="118" t="s">
        <v>67</v>
      </c>
      <c r="O12" s="13"/>
    </row>
    <row r="13" spans="1:15" s="15" customFormat="1" ht="13.5" customHeight="1" x14ac:dyDescent="0.2">
      <c r="A13" s="177">
        <v>2</v>
      </c>
      <c r="B13" s="118" t="s">
        <v>142</v>
      </c>
      <c r="C13" s="32"/>
      <c r="D13" s="33">
        <v>2006</v>
      </c>
      <c r="E13" s="108" t="s">
        <v>143</v>
      </c>
      <c r="F13" s="128" t="s">
        <v>65</v>
      </c>
      <c r="G13" s="107">
        <v>46</v>
      </c>
      <c r="H13" s="108">
        <v>11</v>
      </c>
      <c r="I13" s="108">
        <v>62</v>
      </c>
      <c r="J13" s="108">
        <f>SUM(I13/2)</f>
        <v>31</v>
      </c>
      <c r="K13" s="177">
        <f>SUM(H13+J13)</f>
        <v>42</v>
      </c>
      <c r="L13" s="108">
        <v>18</v>
      </c>
      <c r="M13" s="121"/>
      <c r="N13" s="118" t="s">
        <v>52</v>
      </c>
      <c r="O13" s="13"/>
    </row>
    <row r="14" spans="1:15" s="15" customFormat="1" ht="13.5" customHeight="1" x14ac:dyDescent="0.2">
      <c r="A14" s="177">
        <v>3</v>
      </c>
      <c r="B14" s="118" t="s">
        <v>175</v>
      </c>
      <c r="C14" s="32"/>
      <c r="D14" s="33">
        <v>2008</v>
      </c>
      <c r="E14" s="108" t="s">
        <v>59</v>
      </c>
      <c r="F14" s="127" t="s">
        <v>103</v>
      </c>
      <c r="G14" s="107">
        <v>43.8</v>
      </c>
      <c r="H14" s="108">
        <v>14</v>
      </c>
      <c r="I14" s="108">
        <v>49</v>
      </c>
      <c r="J14" s="108">
        <f>SUM(I14/2)</f>
        <v>24.5</v>
      </c>
      <c r="K14" s="177">
        <f>SUM(H14+J14)</f>
        <v>38.5</v>
      </c>
      <c r="L14" s="108">
        <v>16</v>
      </c>
      <c r="M14" s="108"/>
      <c r="N14" s="118" t="s">
        <v>35</v>
      </c>
      <c r="O14" s="13"/>
    </row>
    <row r="15" spans="1:15" s="15" customFormat="1" ht="13.5" customHeight="1" x14ac:dyDescent="0.2">
      <c r="A15" s="177">
        <v>4</v>
      </c>
      <c r="B15" s="118" t="s">
        <v>226</v>
      </c>
      <c r="C15" s="32"/>
      <c r="D15" s="33">
        <v>2005</v>
      </c>
      <c r="E15" s="108" t="s">
        <v>143</v>
      </c>
      <c r="F15" s="128" t="s">
        <v>51</v>
      </c>
      <c r="G15" s="107">
        <v>47.95</v>
      </c>
      <c r="H15" s="108">
        <v>4</v>
      </c>
      <c r="I15" s="108">
        <v>60</v>
      </c>
      <c r="J15" s="108">
        <f>SUM(I15/2)</f>
        <v>30</v>
      </c>
      <c r="K15" s="177">
        <f>SUM(H15+J15)</f>
        <v>34</v>
      </c>
      <c r="L15" s="108">
        <v>15</v>
      </c>
      <c r="M15" s="121"/>
      <c r="N15" s="118" t="s">
        <v>216</v>
      </c>
      <c r="O15" s="13"/>
    </row>
    <row r="16" spans="1:15" s="15" customFormat="1" ht="13.5" customHeight="1" x14ac:dyDescent="0.2">
      <c r="A16" s="177">
        <v>5</v>
      </c>
      <c r="B16" s="118" t="s">
        <v>144</v>
      </c>
      <c r="C16" s="32"/>
      <c r="D16" s="33">
        <v>2008</v>
      </c>
      <c r="E16" s="108" t="s">
        <v>143</v>
      </c>
      <c r="F16" s="127" t="s">
        <v>65</v>
      </c>
      <c r="G16" s="107">
        <v>47.85</v>
      </c>
      <c r="H16" s="108">
        <v>3</v>
      </c>
      <c r="I16" s="108">
        <v>40</v>
      </c>
      <c r="J16" s="108">
        <f>SUM(I16/2)</f>
        <v>20</v>
      </c>
      <c r="K16" s="177">
        <f>SUM(H16+J16)</f>
        <v>23</v>
      </c>
      <c r="L16" s="108">
        <v>14</v>
      </c>
      <c r="M16" s="108"/>
      <c r="N16" s="118" t="s">
        <v>52</v>
      </c>
      <c r="O16" s="13"/>
    </row>
    <row r="17" spans="1:15" s="15" customFormat="1" ht="12.7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12.75" customHeight="1" x14ac:dyDescent="0.2">
      <c r="A18" s="221"/>
      <c r="B18" s="221"/>
      <c r="C18" s="221"/>
      <c r="D18" s="10"/>
      <c r="E18" s="17"/>
      <c r="F18" s="17"/>
      <c r="G18" s="17"/>
      <c r="H18" s="17"/>
      <c r="I18" s="17"/>
      <c r="J18" s="17"/>
      <c r="K18" s="17"/>
      <c r="L18" s="17"/>
      <c r="M18" s="207" t="s">
        <v>61</v>
      </c>
      <c r="N18" s="208"/>
      <c r="O18" s="209"/>
    </row>
    <row r="19" spans="1:15" s="15" customFormat="1" ht="15" customHeight="1" x14ac:dyDescent="0.2">
      <c r="A19" s="219"/>
      <c r="B19" s="219"/>
      <c r="C19" s="219"/>
      <c r="D19" s="18"/>
      <c r="E19" s="220"/>
      <c r="F19" s="220"/>
      <c r="G19" s="220"/>
      <c r="H19" s="220"/>
      <c r="I19" s="220"/>
      <c r="J19" s="220"/>
      <c r="K19" s="220"/>
      <c r="L19" s="220"/>
      <c r="M19" s="156" t="s">
        <v>44</v>
      </c>
      <c r="N19" s="156" t="s">
        <v>45</v>
      </c>
      <c r="O19" s="156" t="s">
        <v>46</v>
      </c>
    </row>
    <row r="20" spans="1:15" s="15" customFormat="1" ht="12.75" customHeight="1" x14ac:dyDescent="0.2">
      <c r="A20" s="154"/>
      <c r="B20" s="154"/>
      <c r="C20" s="154"/>
      <c r="D20" s="18"/>
      <c r="E20" s="220" t="s">
        <v>62</v>
      </c>
      <c r="F20" s="220"/>
      <c r="G20" s="220"/>
      <c r="H20" s="220"/>
      <c r="I20" s="220"/>
      <c r="J20" s="220"/>
      <c r="K20" s="220"/>
      <c r="L20" s="220"/>
      <c r="M20" s="156">
        <v>120</v>
      </c>
      <c r="N20" s="156">
        <v>85</v>
      </c>
      <c r="O20" s="156">
        <v>55</v>
      </c>
    </row>
    <row r="21" spans="1:15" s="15" customFormat="1" ht="12.75" customHeight="1" x14ac:dyDescent="0.2">
      <c r="A21" s="211" t="s">
        <v>5</v>
      </c>
      <c r="B21" s="211" t="s">
        <v>6</v>
      </c>
      <c r="C21" s="211"/>
      <c r="D21" s="211" t="s">
        <v>7</v>
      </c>
      <c r="E21" s="211" t="s">
        <v>8</v>
      </c>
      <c r="F21" s="211" t="s">
        <v>9</v>
      </c>
      <c r="G21" s="211" t="s">
        <v>10</v>
      </c>
      <c r="H21" s="211" t="s">
        <v>2</v>
      </c>
      <c r="I21" s="207" t="s">
        <v>3</v>
      </c>
      <c r="J21" s="209"/>
      <c r="K21" s="211" t="s">
        <v>4</v>
      </c>
      <c r="L21" s="211" t="s">
        <v>112</v>
      </c>
      <c r="M21" s="211" t="s">
        <v>11</v>
      </c>
      <c r="N21" s="211" t="s">
        <v>26</v>
      </c>
      <c r="O21" s="211"/>
    </row>
    <row r="22" spans="1:15" s="15" customFormat="1" ht="12.75" customHeight="1" x14ac:dyDescent="0.2">
      <c r="A22" s="211"/>
      <c r="B22" s="211"/>
      <c r="C22" s="211"/>
      <c r="D22" s="211"/>
      <c r="E22" s="211"/>
      <c r="F22" s="211"/>
      <c r="G22" s="211"/>
      <c r="H22" s="211"/>
      <c r="I22" s="156" t="s">
        <v>4</v>
      </c>
      <c r="J22" s="156" t="s">
        <v>13</v>
      </c>
      <c r="K22" s="211"/>
      <c r="L22" s="211"/>
      <c r="M22" s="211"/>
      <c r="N22" s="211"/>
      <c r="O22" s="211"/>
    </row>
    <row r="23" spans="1:15" s="15" customFormat="1" ht="13.5" customHeight="1" x14ac:dyDescent="0.2">
      <c r="A23" s="177">
        <v>1</v>
      </c>
      <c r="B23" s="118" t="s">
        <v>193</v>
      </c>
      <c r="C23" s="119"/>
      <c r="D23" s="33">
        <v>2006</v>
      </c>
      <c r="E23" s="108" t="s">
        <v>59</v>
      </c>
      <c r="F23" s="129" t="s">
        <v>31</v>
      </c>
      <c r="G23" s="107">
        <v>52.8</v>
      </c>
      <c r="H23" s="108">
        <v>61</v>
      </c>
      <c r="I23" s="108">
        <v>62</v>
      </c>
      <c r="J23" s="108">
        <f t="shared" ref="J23:J29" si="0">SUM(I23/2)</f>
        <v>31</v>
      </c>
      <c r="K23" s="177">
        <f t="shared" ref="K23:K29" si="1">SUM(H23+J23)</f>
        <v>92</v>
      </c>
      <c r="L23" s="108">
        <v>20</v>
      </c>
      <c r="M23" s="121" t="s">
        <v>140</v>
      </c>
      <c r="N23" s="118" t="s">
        <v>39</v>
      </c>
      <c r="O23" s="13"/>
    </row>
    <row r="24" spans="1:15" s="15" customFormat="1" ht="13.5" customHeight="1" x14ac:dyDescent="0.2">
      <c r="A24" s="177">
        <v>2</v>
      </c>
      <c r="B24" s="118" t="s">
        <v>224</v>
      </c>
      <c r="C24" s="119"/>
      <c r="D24" s="33">
        <v>2005</v>
      </c>
      <c r="E24" s="108" t="s">
        <v>59</v>
      </c>
      <c r="F24" s="129" t="s">
        <v>51</v>
      </c>
      <c r="G24" s="107">
        <v>53</v>
      </c>
      <c r="H24" s="108">
        <v>16</v>
      </c>
      <c r="I24" s="108">
        <v>104</v>
      </c>
      <c r="J24" s="108">
        <f t="shared" si="0"/>
        <v>52</v>
      </c>
      <c r="K24" s="177">
        <f t="shared" si="1"/>
        <v>68</v>
      </c>
      <c r="L24" s="108">
        <v>18</v>
      </c>
      <c r="M24" s="108" t="s">
        <v>143</v>
      </c>
      <c r="N24" s="118" t="s">
        <v>218</v>
      </c>
      <c r="O24" s="13"/>
    </row>
    <row r="25" spans="1:15" s="15" customFormat="1" ht="13.5" customHeight="1" x14ac:dyDescent="0.2">
      <c r="A25" s="177">
        <v>3</v>
      </c>
      <c r="B25" s="118" t="s">
        <v>141</v>
      </c>
      <c r="C25" s="32"/>
      <c r="D25" s="33">
        <v>2005</v>
      </c>
      <c r="E25" s="108" t="s">
        <v>140</v>
      </c>
      <c r="F25" s="128" t="s">
        <v>65</v>
      </c>
      <c r="G25" s="107">
        <v>49.7</v>
      </c>
      <c r="H25" s="108">
        <v>16</v>
      </c>
      <c r="I25" s="108">
        <v>101</v>
      </c>
      <c r="J25" s="108">
        <f t="shared" si="0"/>
        <v>50.5</v>
      </c>
      <c r="K25" s="177">
        <f t="shared" si="1"/>
        <v>66.5</v>
      </c>
      <c r="L25" s="108">
        <v>16</v>
      </c>
      <c r="M25" s="108" t="s">
        <v>143</v>
      </c>
      <c r="N25" s="118" t="s">
        <v>52</v>
      </c>
      <c r="O25" s="13"/>
    </row>
    <row r="26" spans="1:15" s="15" customFormat="1" ht="13.5" customHeight="1" x14ac:dyDescent="0.2">
      <c r="A26" s="177">
        <v>4</v>
      </c>
      <c r="B26" s="118" t="s">
        <v>177</v>
      </c>
      <c r="C26" s="119"/>
      <c r="D26" s="33">
        <v>2006</v>
      </c>
      <c r="E26" s="108" t="s">
        <v>59</v>
      </c>
      <c r="F26" s="191" t="s">
        <v>30</v>
      </c>
      <c r="G26" s="107">
        <v>52.9</v>
      </c>
      <c r="H26" s="108">
        <v>16</v>
      </c>
      <c r="I26" s="108">
        <v>98</v>
      </c>
      <c r="J26" s="108">
        <f t="shared" si="0"/>
        <v>49</v>
      </c>
      <c r="K26" s="177">
        <f t="shared" si="1"/>
        <v>65</v>
      </c>
      <c r="L26" s="108">
        <v>15</v>
      </c>
      <c r="M26" s="108" t="s">
        <v>143</v>
      </c>
      <c r="N26" s="180" t="s">
        <v>243</v>
      </c>
      <c r="O26" s="13"/>
    </row>
    <row r="27" spans="1:15" s="15" customFormat="1" ht="13.5" customHeight="1" x14ac:dyDescent="0.2">
      <c r="A27" s="177">
        <v>5</v>
      </c>
      <c r="B27" s="118" t="s">
        <v>176</v>
      </c>
      <c r="C27" s="32"/>
      <c r="D27" s="33">
        <v>2008</v>
      </c>
      <c r="E27" s="108" t="s">
        <v>143</v>
      </c>
      <c r="F27" s="127" t="s">
        <v>103</v>
      </c>
      <c r="G27" s="107">
        <v>50.8</v>
      </c>
      <c r="H27" s="108">
        <v>40</v>
      </c>
      <c r="I27" s="108">
        <v>42</v>
      </c>
      <c r="J27" s="108">
        <f t="shared" si="0"/>
        <v>21</v>
      </c>
      <c r="K27" s="177">
        <f t="shared" si="1"/>
        <v>61</v>
      </c>
      <c r="L27" s="108">
        <v>14</v>
      </c>
      <c r="M27" s="108" t="s">
        <v>143</v>
      </c>
      <c r="N27" s="118" t="s">
        <v>35</v>
      </c>
      <c r="O27" s="13"/>
    </row>
    <row r="28" spans="1:15" s="15" customFormat="1" ht="13.5" customHeight="1" x14ac:dyDescent="0.2">
      <c r="A28" s="177">
        <v>6</v>
      </c>
      <c r="B28" s="118" t="s">
        <v>211</v>
      </c>
      <c r="C28" s="119"/>
      <c r="D28" s="33">
        <v>2005</v>
      </c>
      <c r="E28" s="108" t="s">
        <v>59</v>
      </c>
      <c r="F28" s="191" t="s">
        <v>68</v>
      </c>
      <c r="G28" s="107">
        <v>52.9</v>
      </c>
      <c r="H28" s="108">
        <v>8</v>
      </c>
      <c r="I28" s="108">
        <v>45</v>
      </c>
      <c r="J28" s="108">
        <f t="shared" si="0"/>
        <v>22.5</v>
      </c>
      <c r="K28" s="177">
        <f t="shared" si="1"/>
        <v>30.5</v>
      </c>
      <c r="L28" s="108">
        <v>13</v>
      </c>
      <c r="M28" s="108"/>
      <c r="N28" s="118" t="s">
        <v>50</v>
      </c>
      <c r="O28" s="13"/>
    </row>
    <row r="29" spans="1:15" s="15" customFormat="1" ht="13.5" customHeight="1" x14ac:dyDescent="0.2">
      <c r="A29" s="177">
        <v>7</v>
      </c>
      <c r="B29" s="118" t="s">
        <v>256</v>
      </c>
      <c r="C29" s="32"/>
      <c r="D29" s="33">
        <v>2007</v>
      </c>
      <c r="E29" s="108" t="s">
        <v>257</v>
      </c>
      <c r="F29" s="127" t="s">
        <v>104</v>
      </c>
      <c r="G29" s="107">
        <v>52.85</v>
      </c>
      <c r="H29" s="108">
        <v>6</v>
      </c>
      <c r="I29" s="108">
        <v>11</v>
      </c>
      <c r="J29" s="108">
        <f t="shared" si="0"/>
        <v>5.5</v>
      </c>
      <c r="K29" s="177">
        <f t="shared" si="1"/>
        <v>11.5</v>
      </c>
      <c r="L29" s="108">
        <v>12</v>
      </c>
      <c r="M29" s="108"/>
      <c r="N29" s="118" t="s">
        <v>115</v>
      </c>
      <c r="O29" s="13"/>
    </row>
    <row r="30" spans="1:15" s="15" customFormat="1" ht="13.5" customHeight="1" x14ac:dyDescent="0.2">
      <c r="A30" s="153"/>
      <c r="B30" s="10"/>
      <c r="C30" s="10"/>
      <c r="D30" s="11"/>
      <c r="E30" s="159"/>
      <c r="F30" s="10"/>
      <c r="G30" s="12"/>
      <c r="H30" s="159"/>
      <c r="I30" s="159"/>
      <c r="J30" s="159"/>
      <c r="K30" s="153"/>
      <c r="L30" s="153"/>
      <c r="M30" s="159"/>
      <c r="N30" s="10"/>
      <c r="O30" s="10"/>
    </row>
    <row r="31" spans="1:15" s="21" customFormat="1" ht="16.5" customHeight="1" x14ac:dyDescent="0.2">
      <c r="A31" s="17" t="s">
        <v>14</v>
      </c>
      <c r="B31" s="17"/>
      <c r="C31" s="17"/>
      <c r="D31" s="17"/>
      <c r="E31" s="17"/>
      <c r="F31" s="17"/>
      <c r="G31" s="17" t="s">
        <v>123</v>
      </c>
      <c r="H31" s="17"/>
      <c r="I31" s="17"/>
      <c r="J31" s="17"/>
      <c r="K31" s="17"/>
      <c r="L31" s="17"/>
      <c r="M31" s="17"/>
    </row>
    <row r="32" spans="1:15" s="15" customFormat="1" ht="9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5" s="15" customFormat="1" ht="15.75" customHeight="1" x14ac:dyDescent="0.2">
      <c r="A33" s="17" t="s">
        <v>15</v>
      </c>
      <c r="B33" s="17"/>
      <c r="C33" s="17"/>
      <c r="D33" s="17"/>
      <c r="E33" s="17"/>
      <c r="F33" s="17"/>
      <c r="G33" s="17" t="s">
        <v>57</v>
      </c>
      <c r="H33" s="17"/>
      <c r="I33" s="17"/>
      <c r="J33" s="17"/>
      <c r="K33" s="17"/>
      <c r="L33" s="17"/>
      <c r="M33" s="17"/>
    </row>
    <row r="34" spans="1:15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x14ac:dyDescent="0.2"/>
  </sheetData>
  <sortState ref="B25:N31">
    <sortCondition descending="1" ref="K25:K31"/>
  </sortState>
  <mergeCells count="43">
    <mergeCell ref="M21:M22"/>
    <mergeCell ref="N21:O22"/>
    <mergeCell ref="E20:L20"/>
    <mergeCell ref="A21:A22"/>
    <mergeCell ref="B21:C22"/>
    <mergeCell ref="D21:D22"/>
    <mergeCell ref="E21:E22"/>
    <mergeCell ref="F21:F22"/>
    <mergeCell ref="G21:G22"/>
    <mergeCell ref="H21:H22"/>
    <mergeCell ref="I21:J21"/>
    <mergeCell ref="K21:K22"/>
    <mergeCell ref="L21:L22"/>
    <mergeCell ref="A18:C18"/>
    <mergeCell ref="M18:O18"/>
    <mergeCell ref="A19:C19"/>
    <mergeCell ref="E19:L19"/>
    <mergeCell ref="A6:C6"/>
    <mergeCell ref="E4:L7"/>
    <mergeCell ref="M6:O6"/>
    <mergeCell ref="A8:C8"/>
    <mergeCell ref="M7:O7"/>
    <mergeCell ref="G10:G11"/>
    <mergeCell ref="A7:C7"/>
    <mergeCell ref="E8:L8"/>
    <mergeCell ref="E9:L9"/>
    <mergeCell ref="A10:A11"/>
    <mergeCell ref="B10:C11"/>
    <mergeCell ref="D10:D11"/>
    <mergeCell ref="A1:O1"/>
    <mergeCell ref="A2:O2"/>
    <mergeCell ref="A5:C5"/>
    <mergeCell ref="M5:O5"/>
    <mergeCell ref="E3:L3"/>
    <mergeCell ref="M4:O4"/>
    <mergeCell ref="E10:E11"/>
    <mergeCell ref="F10:F11"/>
    <mergeCell ref="N10:O11"/>
    <mergeCell ref="H10:H11"/>
    <mergeCell ref="I10:J10"/>
    <mergeCell ref="L10:L11"/>
    <mergeCell ref="M10:M11"/>
    <mergeCell ref="K10:K11"/>
  </mergeCells>
  <pageMargins left="0.27559055118110237" right="0.15748031496062992" top="0.78740157480314965" bottom="0.64" header="0.19685039370078741" footer="0.15748031496062992"/>
  <pageSetup paperSize="9" scale="10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72" zoomScale="106" zoomScaleNormal="106" workbookViewId="0">
      <selection activeCell="B14" sqref="B14"/>
    </sheetView>
  </sheetViews>
  <sheetFormatPr defaultRowHeight="12.75" x14ac:dyDescent="0.2"/>
  <cols>
    <col min="1" max="1" width="5.85546875" style="1" customWidth="1"/>
    <col min="2" max="2" width="9.140625" style="1"/>
    <col min="3" max="3" width="15.42578125" style="1" customWidth="1"/>
    <col min="4" max="4" width="8.85546875" style="1" customWidth="1"/>
    <col min="5" max="5" width="6.28515625" style="1" customWidth="1"/>
    <col min="6" max="6" width="21.140625" style="1" customWidth="1"/>
    <col min="7" max="7" width="7.140625" style="1" customWidth="1"/>
    <col min="8" max="9" width="6.5703125" style="1" customWidth="1"/>
    <col min="10" max="10" width="6.42578125" style="1" customWidth="1"/>
    <col min="11" max="11" width="6" style="1" customWidth="1"/>
    <col min="12" max="12" width="6.5703125" style="1" customWidth="1"/>
    <col min="13" max="13" width="7.140625" style="1" customWidth="1"/>
    <col min="14" max="14" width="10.140625" style="1" customWidth="1"/>
    <col min="15" max="15" width="14.28515625" style="1" customWidth="1"/>
    <col min="16" max="16384" width="9.140625" style="1"/>
  </cols>
  <sheetData>
    <row r="1" spans="1:15" s="15" customFormat="1" ht="12.75" customHeight="1" x14ac:dyDescent="0.2">
      <c r="A1" s="224" t="s">
        <v>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s="15" customFormat="1" ht="12.75" customHeight="1" x14ac:dyDescent="0.2">
      <c r="A2" s="225" t="s">
        <v>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s="15" customFormat="1" ht="12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97"/>
      <c r="M3" s="41"/>
      <c r="N3" s="41"/>
      <c r="O3" s="41"/>
    </row>
    <row r="4" spans="1:15" s="15" customFormat="1" ht="12.75" customHeight="1" x14ac:dyDescent="0.2">
      <c r="A4" s="43"/>
      <c r="B4" s="43"/>
      <c r="C4" s="43"/>
      <c r="D4" s="43"/>
      <c r="E4" s="220" t="s">
        <v>0</v>
      </c>
      <c r="F4" s="220"/>
      <c r="G4" s="220"/>
      <c r="H4" s="220"/>
      <c r="I4" s="220"/>
      <c r="J4" s="220"/>
      <c r="K4" s="220"/>
      <c r="L4" s="96"/>
      <c r="M4" s="28"/>
      <c r="N4" s="28"/>
      <c r="O4" s="28"/>
    </row>
    <row r="5" spans="1:15" s="15" customFormat="1" ht="12.75" customHeight="1" x14ac:dyDescent="0.2">
      <c r="A5" s="43"/>
      <c r="B5" s="43"/>
      <c r="C5" s="43"/>
      <c r="D5" s="43"/>
      <c r="E5" s="228" t="s">
        <v>122</v>
      </c>
      <c r="F5" s="228"/>
      <c r="G5" s="228"/>
      <c r="H5" s="228"/>
      <c r="I5" s="228"/>
      <c r="J5" s="228"/>
      <c r="K5" s="228"/>
      <c r="L5" s="99"/>
      <c r="M5" s="244"/>
      <c r="N5" s="244"/>
      <c r="O5" s="244"/>
    </row>
    <row r="6" spans="1:15" s="15" customFormat="1" ht="7.5" customHeight="1" x14ac:dyDescent="0.2">
      <c r="A6" s="219"/>
      <c r="B6" s="219"/>
      <c r="C6" s="219"/>
      <c r="D6" s="43"/>
      <c r="E6" s="228"/>
      <c r="F6" s="228"/>
      <c r="G6" s="228"/>
      <c r="H6" s="228"/>
      <c r="I6" s="228"/>
      <c r="J6" s="228"/>
      <c r="K6" s="228"/>
      <c r="L6" s="99"/>
      <c r="M6" s="243"/>
      <c r="N6" s="243"/>
      <c r="O6" s="243"/>
    </row>
    <row r="7" spans="1:15" s="15" customFormat="1" ht="12.75" customHeight="1" x14ac:dyDescent="0.2">
      <c r="A7" s="219" t="s">
        <v>121</v>
      </c>
      <c r="B7" s="219"/>
      <c r="C7" s="219"/>
      <c r="D7" s="17"/>
      <c r="E7" s="228"/>
      <c r="F7" s="228"/>
      <c r="G7" s="228"/>
      <c r="H7" s="228"/>
      <c r="I7" s="228"/>
      <c r="J7" s="228"/>
      <c r="K7" s="228"/>
      <c r="L7" s="99"/>
      <c r="M7" s="242" t="s">
        <v>42</v>
      </c>
      <c r="N7" s="242"/>
      <c r="O7" s="242"/>
    </row>
    <row r="8" spans="1:15" s="15" customFormat="1" ht="12.75" customHeight="1" x14ac:dyDescent="0.2">
      <c r="A8" s="221" t="s">
        <v>31</v>
      </c>
      <c r="B8" s="221"/>
      <c r="C8" s="221"/>
      <c r="D8" s="10"/>
      <c r="E8" s="228"/>
      <c r="F8" s="228"/>
      <c r="G8" s="228"/>
      <c r="H8" s="228"/>
      <c r="I8" s="228"/>
      <c r="J8" s="228"/>
      <c r="K8" s="228"/>
      <c r="L8" s="99"/>
      <c r="M8" s="207" t="s">
        <v>63</v>
      </c>
      <c r="N8" s="208"/>
      <c r="O8" s="209"/>
    </row>
    <row r="9" spans="1:15" s="15" customFormat="1" ht="12.75" customHeight="1" x14ac:dyDescent="0.2">
      <c r="A9" s="219" t="s">
        <v>247</v>
      </c>
      <c r="B9" s="219"/>
      <c r="C9" s="219"/>
      <c r="D9" s="18"/>
      <c r="E9" s="220" t="s">
        <v>94</v>
      </c>
      <c r="F9" s="220"/>
      <c r="G9" s="220"/>
      <c r="H9" s="220"/>
      <c r="I9" s="220"/>
      <c r="J9" s="220"/>
      <c r="K9" s="220"/>
      <c r="L9" s="96"/>
      <c r="M9" s="40" t="s">
        <v>44</v>
      </c>
      <c r="N9" s="40" t="s">
        <v>45</v>
      </c>
      <c r="O9" s="40" t="s">
        <v>46</v>
      </c>
    </row>
    <row r="10" spans="1:15" s="15" customFormat="1" ht="12.75" customHeight="1" x14ac:dyDescent="0.2">
      <c r="A10" s="172" t="s">
        <v>249</v>
      </c>
      <c r="B10" s="172"/>
      <c r="C10" s="172"/>
      <c r="D10" s="18"/>
      <c r="E10" s="220" t="s">
        <v>28</v>
      </c>
      <c r="F10" s="220"/>
      <c r="G10" s="220"/>
      <c r="H10" s="220"/>
      <c r="I10" s="220"/>
      <c r="J10" s="220"/>
      <c r="K10" s="220"/>
      <c r="L10" s="96"/>
      <c r="M10" s="40">
        <v>90</v>
      </c>
      <c r="N10" s="40">
        <v>70</v>
      </c>
      <c r="O10" s="40">
        <v>50</v>
      </c>
    </row>
    <row r="11" spans="1:15" s="15" customFormat="1" ht="12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5" customFormat="1" ht="12.75" customHeight="1" x14ac:dyDescent="0.2">
      <c r="A12" s="231" t="s">
        <v>5</v>
      </c>
      <c r="B12" s="232" t="s">
        <v>6</v>
      </c>
      <c r="C12" s="233"/>
      <c r="D12" s="231" t="s">
        <v>7</v>
      </c>
      <c r="E12" s="231" t="s">
        <v>8</v>
      </c>
      <c r="F12" s="231" t="s">
        <v>9</v>
      </c>
      <c r="G12" s="231" t="s">
        <v>10</v>
      </c>
      <c r="H12" s="231" t="s">
        <v>2</v>
      </c>
      <c r="I12" s="245" t="s">
        <v>3</v>
      </c>
      <c r="J12" s="245"/>
      <c r="K12" s="231" t="s">
        <v>4</v>
      </c>
      <c r="L12" s="231" t="s">
        <v>112</v>
      </c>
      <c r="M12" s="231" t="s">
        <v>11</v>
      </c>
      <c r="N12" s="232" t="s">
        <v>26</v>
      </c>
      <c r="O12" s="234"/>
    </row>
    <row r="13" spans="1:15" s="15" customFormat="1" ht="12.75" customHeight="1" x14ac:dyDescent="0.2">
      <c r="A13" s="231"/>
      <c r="B13" s="235"/>
      <c r="C13" s="236"/>
      <c r="D13" s="231"/>
      <c r="E13" s="231"/>
      <c r="F13" s="231"/>
      <c r="G13" s="231"/>
      <c r="H13" s="231"/>
      <c r="I13" s="103" t="s">
        <v>4</v>
      </c>
      <c r="J13" s="103" t="s">
        <v>13</v>
      </c>
      <c r="K13" s="231"/>
      <c r="L13" s="231"/>
      <c r="M13" s="231"/>
      <c r="N13" s="235"/>
      <c r="O13" s="237"/>
    </row>
    <row r="14" spans="1:15" s="131" customFormat="1" ht="12" customHeight="1" x14ac:dyDescent="0.2">
      <c r="A14" s="115">
        <v>1</v>
      </c>
      <c r="B14" s="118" t="s">
        <v>151</v>
      </c>
      <c r="C14" s="119"/>
      <c r="D14" s="33">
        <v>2005</v>
      </c>
      <c r="E14" s="110">
        <v>2</v>
      </c>
      <c r="F14" s="106" t="s">
        <v>105</v>
      </c>
      <c r="G14" s="107">
        <v>57.95</v>
      </c>
      <c r="H14" s="108">
        <v>52</v>
      </c>
      <c r="I14" s="113">
        <v>76</v>
      </c>
      <c r="J14" s="108">
        <f t="shared" ref="J14:J19" si="0">SUM(I14/2)</f>
        <v>38</v>
      </c>
      <c r="K14" s="177">
        <f t="shared" ref="K14:K19" si="1">SUM(H14+J14)</f>
        <v>90</v>
      </c>
      <c r="L14" s="108">
        <v>20</v>
      </c>
      <c r="M14" s="122">
        <v>1</v>
      </c>
      <c r="N14" s="123" t="s">
        <v>38</v>
      </c>
      <c r="O14" s="124"/>
    </row>
    <row r="15" spans="1:15" s="109" customFormat="1" ht="13.5" customHeight="1" x14ac:dyDescent="0.2">
      <c r="A15" s="115">
        <v>2</v>
      </c>
      <c r="B15" s="118" t="s">
        <v>167</v>
      </c>
      <c r="C15" s="119"/>
      <c r="D15" s="33">
        <v>2006</v>
      </c>
      <c r="E15" s="113">
        <v>2</v>
      </c>
      <c r="F15" s="106" t="s">
        <v>103</v>
      </c>
      <c r="G15" s="107">
        <v>56.5</v>
      </c>
      <c r="H15" s="108">
        <v>48</v>
      </c>
      <c r="I15" s="113">
        <v>50</v>
      </c>
      <c r="J15" s="108">
        <f t="shared" si="0"/>
        <v>25</v>
      </c>
      <c r="K15" s="177">
        <f t="shared" si="1"/>
        <v>73</v>
      </c>
      <c r="L15" s="108">
        <v>18</v>
      </c>
      <c r="M15" s="122">
        <v>2</v>
      </c>
      <c r="N15" s="123" t="s">
        <v>35</v>
      </c>
      <c r="O15" s="124"/>
    </row>
    <row r="16" spans="1:15" s="117" customFormat="1" ht="12" customHeight="1" x14ac:dyDescent="0.25">
      <c r="A16" s="115">
        <v>3</v>
      </c>
      <c r="B16" s="118" t="s">
        <v>227</v>
      </c>
      <c r="C16" s="119"/>
      <c r="D16" s="33">
        <v>2005</v>
      </c>
      <c r="E16" s="113" t="s">
        <v>59</v>
      </c>
      <c r="F16" s="111" t="s">
        <v>51</v>
      </c>
      <c r="G16" s="107">
        <v>54.4</v>
      </c>
      <c r="H16" s="108">
        <v>12</v>
      </c>
      <c r="I16" s="113">
        <v>36</v>
      </c>
      <c r="J16" s="108">
        <f t="shared" si="0"/>
        <v>18</v>
      </c>
      <c r="K16" s="177">
        <f t="shared" si="1"/>
        <v>30</v>
      </c>
      <c r="L16" s="108">
        <v>16</v>
      </c>
      <c r="M16" s="122"/>
      <c r="N16" s="123" t="s">
        <v>228</v>
      </c>
      <c r="O16" s="116"/>
    </row>
    <row r="17" spans="1:15" s="131" customFormat="1" ht="12" customHeight="1" x14ac:dyDescent="0.2">
      <c r="A17" s="115">
        <v>4</v>
      </c>
      <c r="B17" s="118" t="s">
        <v>168</v>
      </c>
      <c r="C17" s="119"/>
      <c r="D17" s="33">
        <v>2005</v>
      </c>
      <c r="E17" s="120">
        <v>3</v>
      </c>
      <c r="F17" s="128" t="s">
        <v>103</v>
      </c>
      <c r="G17" s="107">
        <v>54.5</v>
      </c>
      <c r="H17" s="108">
        <v>15</v>
      </c>
      <c r="I17" s="108">
        <v>20</v>
      </c>
      <c r="J17" s="108">
        <f t="shared" si="0"/>
        <v>10</v>
      </c>
      <c r="K17" s="177">
        <f t="shared" si="1"/>
        <v>25</v>
      </c>
      <c r="L17" s="108">
        <v>15</v>
      </c>
      <c r="M17" s="173"/>
      <c r="N17" s="118" t="s">
        <v>35</v>
      </c>
      <c r="O17" s="124"/>
    </row>
    <row r="18" spans="1:15" s="15" customFormat="1" ht="13.5" customHeight="1" x14ac:dyDescent="0.2">
      <c r="A18" s="115">
        <v>5</v>
      </c>
      <c r="B18" s="118" t="s">
        <v>155</v>
      </c>
      <c r="C18" s="32"/>
      <c r="D18" s="33">
        <v>2006</v>
      </c>
      <c r="E18" s="113" t="s">
        <v>143</v>
      </c>
      <c r="F18" s="175" t="s">
        <v>104</v>
      </c>
      <c r="G18" s="107">
        <v>55.35</v>
      </c>
      <c r="H18" s="108">
        <v>3</v>
      </c>
      <c r="I18" s="113">
        <v>8</v>
      </c>
      <c r="J18" s="108">
        <f t="shared" si="0"/>
        <v>4</v>
      </c>
      <c r="K18" s="177">
        <f t="shared" si="1"/>
        <v>7</v>
      </c>
      <c r="L18" s="108">
        <v>14</v>
      </c>
      <c r="M18" s="108"/>
      <c r="N18" s="123" t="s">
        <v>154</v>
      </c>
      <c r="O18" s="32"/>
    </row>
    <row r="19" spans="1:15" s="131" customFormat="1" ht="12" customHeight="1" x14ac:dyDescent="0.2">
      <c r="A19" s="115">
        <v>6</v>
      </c>
      <c r="B19" s="123" t="s">
        <v>128</v>
      </c>
      <c r="C19" s="125"/>
      <c r="D19" s="112">
        <v>2007</v>
      </c>
      <c r="E19" s="110" t="s">
        <v>59</v>
      </c>
      <c r="F19" s="127" t="s">
        <v>104</v>
      </c>
      <c r="G19" s="114">
        <v>58</v>
      </c>
      <c r="H19" s="108">
        <v>2</v>
      </c>
      <c r="I19" s="113">
        <v>8</v>
      </c>
      <c r="J19" s="108">
        <f t="shared" si="0"/>
        <v>4</v>
      </c>
      <c r="K19" s="177">
        <f t="shared" si="1"/>
        <v>6</v>
      </c>
      <c r="L19" s="113">
        <v>13</v>
      </c>
      <c r="M19" s="122"/>
      <c r="N19" s="118" t="s">
        <v>115</v>
      </c>
      <c r="O19" s="124"/>
    </row>
    <row r="20" spans="1:15" s="15" customFormat="1" ht="9.75" customHeight="1" x14ac:dyDescent="0.2">
      <c r="A20" s="39"/>
      <c r="B20" s="10"/>
      <c r="C20" s="10"/>
      <c r="D20" s="11"/>
      <c r="E20" s="42"/>
      <c r="F20" s="24"/>
      <c r="G20" s="12"/>
      <c r="H20" s="42"/>
      <c r="I20" s="42"/>
      <c r="J20" s="42"/>
      <c r="K20" s="39"/>
      <c r="L20" s="93"/>
      <c r="M20" s="29"/>
      <c r="N20" s="10"/>
      <c r="O20" s="10"/>
    </row>
    <row r="21" spans="1:15" s="15" customFormat="1" ht="17.25" customHeight="1" x14ac:dyDescent="0.2">
      <c r="A21" s="221"/>
      <c r="B21" s="221"/>
      <c r="C21" s="221"/>
      <c r="D21" s="10"/>
      <c r="E21" s="159"/>
      <c r="F21" s="24"/>
      <c r="G21" s="12"/>
      <c r="H21" s="159"/>
      <c r="I21" s="159"/>
      <c r="J21" s="159"/>
      <c r="K21" s="153"/>
      <c r="L21" s="153"/>
      <c r="M21" s="207" t="s">
        <v>63</v>
      </c>
      <c r="N21" s="208"/>
      <c r="O21" s="209"/>
    </row>
    <row r="22" spans="1:15" s="15" customFormat="1" ht="12.75" customHeight="1" x14ac:dyDescent="0.2">
      <c r="A22" s="219"/>
      <c r="B22" s="219"/>
      <c r="C22" s="219"/>
      <c r="D22" s="18"/>
      <c r="E22" s="220"/>
      <c r="F22" s="220"/>
      <c r="G22" s="220"/>
      <c r="H22" s="220"/>
      <c r="I22" s="220"/>
      <c r="J22" s="220"/>
      <c r="K22" s="220"/>
      <c r="L22" s="220"/>
      <c r="M22" s="156" t="s">
        <v>44</v>
      </c>
      <c r="N22" s="156" t="s">
        <v>45</v>
      </c>
      <c r="O22" s="156" t="s">
        <v>46</v>
      </c>
    </row>
    <row r="23" spans="1:15" s="15" customFormat="1" ht="12.75" customHeight="1" x14ac:dyDescent="0.2">
      <c r="A23" s="154"/>
      <c r="B23" s="154"/>
      <c r="C23" s="154"/>
      <c r="D23" s="18"/>
      <c r="E23" s="220" t="s">
        <v>29</v>
      </c>
      <c r="F23" s="220"/>
      <c r="G23" s="220"/>
      <c r="H23" s="220"/>
      <c r="I23" s="220"/>
      <c r="J23" s="220"/>
      <c r="K23" s="220"/>
      <c r="L23" s="220"/>
      <c r="M23" s="156">
        <v>100</v>
      </c>
      <c r="N23" s="156">
        <v>80</v>
      </c>
      <c r="O23" s="156">
        <v>60</v>
      </c>
    </row>
    <row r="24" spans="1:15" s="15" customFormat="1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04" customFormat="1" ht="12.75" customHeight="1" x14ac:dyDescent="0.2">
      <c r="A25" s="231" t="s">
        <v>5</v>
      </c>
      <c r="B25" s="232" t="s">
        <v>6</v>
      </c>
      <c r="C25" s="233"/>
      <c r="D25" s="231" t="s">
        <v>7</v>
      </c>
      <c r="E25" s="231" t="s">
        <v>8</v>
      </c>
      <c r="F25" s="231" t="s">
        <v>9</v>
      </c>
      <c r="G25" s="231" t="s">
        <v>10</v>
      </c>
      <c r="H25" s="231" t="s">
        <v>2</v>
      </c>
      <c r="I25" s="245" t="s">
        <v>3</v>
      </c>
      <c r="J25" s="245"/>
      <c r="K25" s="231" t="s">
        <v>4</v>
      </c>
      <c r="L25" s="231" t="s">
        <v>112</v>
      </c>
      <c r="M25" s="231" t="s">
        <v>11</v>
      </c>
      <c r="N25" s="232" t="s">
        <v>26</v>
      </c>
      <c r="O25" s="234"/>
    </row>
    <row r="26" spans="1:15" s="104" customFormat="1" ht="12.75" customHeight="1" x14ac:dyDescent="0.2">
      <c r="A26" s="231"/>
      <c r="B26" s="235"/>
      <c r="C26" s="236"/>
      <c r="D26" s="231"/>
      <c r="E26" s="231"/>
      <c r="F26" s="231"/>
      <c r="G26" s="231"/>
      <c r="H26" s="231"/>
      <c r="I26" s="160" t="s">
        <v>4</v>
      </c>
      <c r="J26" s="160" t="s">
        <v>13</v>
      </c>
      <c r="K26" s="231"/>
      <c r="L26" s="231"/>
      <c r="M26" s="231"/>
      <c r="N26" s="235"/>
      <c r="O26" s="237"/>
    </row>
    <row r="27" spans="1:15" s="15" customFormat="1" ht="13.5" customHeight="1" x14ac:dyDescent="0.2">
      <c r="A27" s="177">
        <v>1</v>
      </c>
      <c r="B27" s="118" t="s">
        <v>169</v>
      </c>
      <c r="C27" s="32"/>
      <c r="D27" s="33">
        <v>2006</v>
      </c>
      <c r="E27" s="108" t="s">
        <v>59</v>
      </c>
      <c r="F27" s="128" t="s">
        <v>103</v>
      </c>
      <c r="G27" s="107">
        <v>59.5</v>
      </c>
      <c r="H27" s="108">
        <v>41</v>
      </c>
      <c r="I27" s="113">
        <v>58</v>
      </c>
      <c r="J27" s="108">
        <f t="shared" ref="J27:J32" si="2">SUM(I27/2)</f>
        <v>29</v>
      </c>
      <c r="K27" s="177">
        <f t="shared" ref="K27:K32" si="3">SUM(H27+J27)</f>
        <v>70</v>
      </c>
      <c r="L27" s="108">
        <v>20</v>
      </c>
      <c r="M27" s="121" t="s">
        <v>250</v>
      </c>
      <c r="N27" s="118" t="s">
        <v>35</v>
      </c>
      <c r="O27" s="13"/>
    </row>
    <row r="28" spans="1:15" s="15" customFormat="1" ht="13.5" customHeight="1" x14ac:dyDescent="0.2">
      <c r="A28" s="177">
        <v>2</v>
      </c>
      <c r="B28" s="118" t="s">
        <v>157</v>
      </c>
      <c r="C28" s="119"/>
      <c r="D28" s="33">
        <v>2005</v>
      </c>
      <c r="E28" s="108" t="s">
        <v>140</v>
      </c>
      <c r="F28" s="128" t="s">
        <v>104</v>
      </c>
      <c r="G28" s="107">
        <v>61.8</v>
      </c>
      <c r="H28" s="108">
        <v>12</v>
      </c>
      <c r="I28" s="113">
        <v>50</v>
      </c>
      <c r="J28" s="108">
        <f t="shared" si="2"/>
        <v>25</v>
      </c>
      <c r="K28" s="177">
        <f t="shared" si="3"/>
        <v>37</v>
      </c>
      <c r="L28" s="108">
        <v>18</v>
      </c>
      <c r="M28" s="121"/>
      <c r="N28" s="118" t="s">
        <v>154</v>
      </c>
      <c r="O28" s="13"/>
    </row>
    <row r="29" spans="1:15" s="15" customFormat="1" ht="13.5" customHeight="1" x14ac:dyDescent="0.2">
      <c r="A29" s="177">
        <v>3</v>
      </c>
      <c r="B29" s="118" t="s">
        <v>135</v>
      </c>
      <c r="C29" s="119"/>
      <c r="D29" s="33">
        <v>2006</v>
      </c>
      <c r="E29" s="108">
        <v>3</v>
      </c>
      <c r="F29" s="128" t="s">
        <v>66</v>
      </c>
      <c r="G29" s="107">
        <v>61</v>
      </c>
      <c r="H29" s="108">
        <v>12</v>
      </c>
      <c r="I29" s="113">
        <v>36</v>
      </c>
      <c r="J29" s="108">
        <f t="shared" si="2"/>
        <v>18</v>
      </c>
      <c r="K29" s="177">
        <f t="shared" si="3"/>
        <v>30</v>
      </c>
      <c r="L29" s="108">
        <v>16</v>
      </c>
      <c r="M29" s="121"/>
      <c r="N29" s="118" t="s">
        <v>67</v>
      </c>
      <c r="O29" s="13"/>
    </row>
    <row r="30" spans="1:15" s="109" customFormat="1" ht="13.5" customHeight="1" x14ac:dyDescent="0.2">
      <c r="A30" s="177">
        <v>4</v>
      </c>
      <c r="B30" s="118" t="s">
        <v>178</v>
      </c>
      <c r="C30" s="119"/>
      <c r="D30" s="33">
        <v>2005</v>
      </c>
      <c r="E30" s="108" t="s">
        <v>59</v>
      </c>
      <c r="F30" s="128" t="s">
        <v>30</v>
      </c>
      <c r="G30" s="107">
        <v>61.5</v>
      </c>
      <c r="H30" s="108">
        <v>6</v>
      </c>
      <c r="I30" s="113">
        <v>41</v>
      </c>
      <c r="J30" s="108">
        <f t="shared" si="2"/>
        <v>20.5</v>
      </c>
      <c r="K30" s="177">
        <f t="shared" si="3"/>
        <v>26.5</v>
      </c>
      <c r="L30" s="108">
        <v>15</v>
      </c>
      <c r="M30" s="173"/>
      <c r="N30" s="180" t="s">
        <v>243</v>
      </c>
      <c r="O30" s="124"/>
    </row>
    <row r="31" spans="1:15" s="15" customFormat="1" ht="13.5" customHeight="1" x14ac:dyDescent="0.2">
      <c r="A31" s="177">
        <v>5</v>
      </c>
      <c r="B31" s="118" t="s">
        <v>156</v>
      </c>
      <c r="C31" s="119"/>
      <c r="D31" s="33">
        <v>2005</v>
      </c>
      <c r="E31" s="113" t="s">
        <v>143</v>
      </c>
      <c r="F31" s="106" t="s">
        <v>104</v>
      </c>
      <c r="G31" s="107">
        <v>59.4</v>
      </c>
      <c r="H31" s="108">
        <v>3</v>
      </c>
      <c r="I31" s="113">
        <v>25</v>
      </c>
      <c r="J31" s="108">
        <f t="shared" si="2"/>
        <v>12.5</v>
      </c>
      <c r="K31" s="177">
        <f t="shared" si="3"/>
        <v>15.5</v>
      </c>
      <c r="L31" s="108">
        <v>14</v>
      </c>
      <c r="M31" s="108"/>
      <c r="N31" s="123" t="s">
        <v>154</v>
      </c>
      <c r="O31" s="13"/>
    </row>
    <row r="32" spans="1:15" s="15" customFormat="1" ht="13.5" customHeight="1" x14ac:dyDescent="0.2">
      <c r="A32" s="177">
        <v>6</v>
      </c>
      <c r="B32" s="118" t="s">
        <v>124</v>
      </c>
      <c r="C32" s="119"/>
      <c r="D32" s="33">
        <v>2005</v>
      </c>
      <c r="E32" s="108" t="s">
        <v>125</v>
      </c>
      <c r="F32" s="127" t="s">
        <v>104</v>
      </c>
      <c r="G32" s="107">
        <v>62.4</v>
      </c>
      <c r="H32" s="108">
        <v>1</v>
      </c>
      <c r="I32" s="113">
        <v>9</v>
      </c>
      <c r="J32" s="108">
        <f t="shared" si="2"/>
        <v>4.5</v>
      </c>
      <c r="K32" s="177">
        <f t="shared" si="3"/>
        <v>5.5</v>
      </c>
      <c r="L32" s="108">
        <v>13</v>
      </c>
      <c r="M32" s="108"/>
      <c r="N32" s="118" t="s">
        <v>115</v>
      </c>
      <c r="O32" s="13"/>
    </row>
    <row r="33" spans="1:15" s="15" customFormat="1" ht="12.7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5" customFormat="1" ht="12.75" customHeight="1" x14ac:dyDescent="0.2">
      <c r="A34" s="221"/>
      <c r="B34" s="221"/>
      <c r="C34" s="221"/>
      <c r="D34" s="10"/>
      <c r="E34" s="17"/>
      <c r="F34" s="17"/>
      <c r="G34" s="17"/>
      <c r="H34" s="17"/>
      <c r="I34" s="17"/>
      <c r="J34" s="17"/>
      <c r="K34" s="17"/>
      <c r="L34" s="17"/>
      <c r="M34" s="207" t="s">
        <v>63</v>
      </c>
      <c r="N34" s="208"/>
      <c r="O34" s="209"/>
    </row>
    <row r="35" spans="1:15" s="15" customFormat="1" ht="12.75" customHeight="1" x14ac:dyDescent="0.2">
      <c r="A35" s="219"/>
      <c r="B35" s="219"/>
      <c r="C35" s="219"/>
      <c r="D35" s="18"/>
      <c r="E35" s="220"/>
      <c r="F35" s="220"/>
      <c r="G35" s="220"/>
      <c r="H35" s="220"/>
      <c r="I35" s="220"/>
      <c r="J35" s="220"/>
      <c r="K35" s="220"/>
      <c r="L35" s="220"/>
      <c r="M35" s="156" t="s">
        <v>44</v>
      </c>
      <c r="N35" s="156" t="s">
        <v>45</v>
      </c>
      <c r="O35" s="156" t="s">
        <v>46</v>
      </c>
    </row>
    <row r="36" spans="1:15" s="15" customFormat="1" ht="12.75" customHeight="1" x14ac:dyDescent="0.2">
      <c r="A36" s="154"/>
      <c r="B36" s="154"/>
      <c r="C36" s="154"/>
      <c r="D36" s="18"/>
      <c r="E36" s="220" t="s">
        <v>23</v>
      </c>
      <c r="F36" s="220"/>
      <c r="G36" s="220"/>
      <c r="H36" s="220"/>
      <c r="I36" s="220"/>
      <c r="J36" s="220"/>
      <c r="K36" s="220"/>
      <c r="L36" s="220"/>
      <c r="M36" s="156">
        <v>110</v>
      </c>
      <c r="N36" s="156">
        <v>90</v>
      </c>
      <c r="O36" s="156">
        <v>65</v>
      </c>
    </row>
    <row r="37" spans="1:15" s="15" customFormat="1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15" customFormat="1" ht="12.75" customHeight="1" x14ac:dyDescent="0.2">
      <c r="A38" s="211" t="s">
        <v>5</v>
      </c>
      <c r="B38" s="212" t="s">
        <v>6</v>
      </c>
      <c r="C38" s="217"/>
      <c r="D38" s="211" t="s">
        <v>7</v>
      </c>
      <c r="E38" s="246" t="s">
        <v>69</v>
      </c>
      <c r="F38" s="229" t="s">
        <v>9</v>
      </c>
      <c r="G38" s="211" t="s">
        <v>10</v>
      </c>
      <c r="H38" s="211" t="s">
        <v>2</v>
      </c>
      <c r="I38" s="242" t="s">
        <v>3</v>
      </c>
      <c r="J38" s="242"/>
      <c r="K38" s="211" t="s">
        <v>4</v>
      </c>
      <c r="L38" s="211" t="s">
        <v>112</v>
      </c>
      <c r="M38" s="211" t="s">
        <v>11</v>
      </c>
      <c r="N38" s="212" t="s">
        <v>26</v>
      </c>
      <c r="O38" s="213"/>
    </row>
    <row r="39" spans="1:15" s="15" customFormat="1" ht="12.75" customHeight="1" x14ac:dyDescent="0.2">
      <c r="A39" s="211"/>
      <c r="B39" s="214"/>
      <c r="C39" s="218"/>
      <c r="D39" s="211"/>
      <c r="E39" s="246"/>
      <c r="F39" s="230"/>
      <c r="G39" s="211"/>
      <c r="H39" s="211"/>
      <c r="I39" s="156" t="s">
        <v>4</v>
      </c>
      <c r="J39" s="156" t="s">
        <v>13</v>
      </c>
      <c r="K39" s="211"/>
      <c r="L39" s="211"/>
      <c r="M39" s="211"/>
      <c r="N39" s="214"/>
      <c r="O39" s="215"/>
    </row>
    <row r="40" spans="1:15" s="15" customFormat="1" ht="13.5" customHeight="1" x14ac:dyDescent="0.2">
      <c r="A40" s="177">
        <v>1</v>
      </c>
      <c r="B40" s="123" t="s">
        <v>173</v>
      </c>
      <c r="C40" s="119"/>
      <c r="D40" s="113">
        <v>2007</v>
      </c>
      <c r="E40" s="113">
        <v>3</v>
      </c>
      <c r="F40" s="106" t="s">
        <v>103</v>
      </c>
      <c r="G40" s="107">
        <v>67.3</v>
      </c>
      <c r="H40" s="108">
        <v>43</v>
      </c>
      <c r="I40" s="113">
        <v>79</v>
      </c>
      <c r="J40" s="108">
        <f t="shared" ref="J40:J45" si="4">SUM(I40/2)</f>
        <v>39.5</v>
      </c>
      <c r="K40" s="177">
        <f t="shared" ref="K40:K45" si="5">SUM(H40+J40)</f>
        <v>82.5</v>
      </c>
      <c r="L40" s="108">
        <v>20</v>
      </c>
      <c r="M40" s="108">
        <v>3</v>
      </c>
      <c r="N40" s="123" t="s">
        <v>35</v>
      </c>
      <c r="O40" s="13"/>
    </row>
    <row r="41" spans="1:15" s="15" customFormat="1" ht="13.5" customHeight="1" x14ac:dyDescent="0.2">
      <c r="A41" s="177">
        <v>2</v>
      </c>
      <c r="B41" s="123" t="s">
        <v>172</v>
      </c>
      <c r="C41" s="119"/>
      <c r="D41" s="113">
        <v>2006</v>
      </c>
      <c r="E41" s="110">
        <v>3</v>
      </c>
      <c r="F41" s="111" t="s">
        <v>103</v>
      </c>
      <c r="G41" s="107">
        <v>66.5</v>
      </c>
      <c r="H41" s="108">
        <v>45</v>
      </c>
      <c r="I41" s="113">
        <v>70</v>
      </c>
      <c r="J41" s="108">
        <f t="shared" si="4"/>
        <v>35</v>
      </c>
      <c r="K41" s="177">
        <f t="shared" si="5"/>
        <v>80</v>
      </c>
      <c r="L41" s="108">
        <v>18</v>
      </c>
      <c r="M41" s="108">
        <v>3</v>
      </c>
      <c r="N41" s="123" t="s">
        <v>35</v>
      </c>
      <c r="O41" s="13"/>
    </row>
    <row r="42" spans="1:15" s="130" customFormat="1" ht="12" customHeight="1" x14ac:dyDescent="0.2">
      <c r="A42" s="115">
        <v>3</v>
      </c>
      <c r="B42" s="174" t="s">
        <v>210</v>
      </c>
      <c r="C42" s="119"/>
      <c r="D42" s="113">
        <v>2006</v>
      </c>
      <c r="E42" s="113">
        <v>3</v>
      </c>
      <c r="F42" s="106" t="s">
        <v>68</v>
      </c>
      <c r="G42" s="107">
        <v>65.5</v>
      </c>
      <c r="H42" s="108">
        <v>19</v>
      </c>
      <c r="I42" s="113">
        <v>46</v>
      </c>
      <c r="J42" s="108">
        <f t="shared" si="4"/>
        <v>23</v>
      </c>
      <c r="K42" s="177">
        <f t="shared" si="5"/>
        <v>42</v>
      </c>
      <c r="L42" s="108">
        <v>16</v>
      </c>
      <c r="M42" s="122"/>
      <c r="N42" s="123" t="s">
        <v>50</v>
      </c>
      <c r="O42" s="32"/>
    </row>
    <row r="43" spans="1:15" s="132" customFormat="1" ht="12.75" customHeight="1" x14ac:dyDescent="0.2">
      <c r="A43" s="115">
        <v>4</v>
      </c>
      <c r="B43" s="118" t="s">
        <v>170</v>
      </c>
      <c r="C43" s="119"/>
      <c r="D43" s="33">
        <v>2006</v>
      </c>
      <c r="E43" s="108" t="s">
        <v>59</v>
      </c>
      <c r="F43" s="127" t="s">
        <v>103</v>
      </c>
      <c r="G43" s="107">
        <v>63.5</v>
      </c>
      <c r="H43" s="108">
        <v>18</v>
      </c>
      <c r="I43" s="113">
        <v>42</v>
      </c>
      <c r="J43" s="108">
        <f t="shared" si="4"/>
        <v>21</v>
      </c>
      <c r="K43" s="177">
        <f t="shared" si="5"/>
        <v>39</v>
      </c>
      <c r="L43" s="108">
        <v>15</v>
      </c>
      <c r="M43" s="108"/>
      <c r="N43" s="118" t="s">
        <v>35</v>
      </c>
      <c r="O43" s="126"/>
    </row>
    <row r="44" spans="1:15" s="132" customFormat="1" ht="12" customHeight="1" x14ac:dyDescent="0.2">
      <c r="A44" s="115">
        <v>5</v>
      </c>
      <c r="B44" s="118" t="s">
        <v>179</v>
      </c>
      <c r="C44" s="125"/>
      <c r="D44" s="112">
        <v>2005</v>
      </c>
      <c r="E44" s="113" t="s">
        <v>59</v>
      </c>
      <c r="F44" s="106" t="s">
        <v>30</v>
      </c>
      <c r="G44" s="114">
        <v>65.95</v>
      </c>
      <c r="H44" s="108">
        <v>7</v>
      </c>
      <c r="I44" s="113">
        <v>47</v>
      </c>
      <c r="J44" s="108">
        <f t="shared" si="4"/>
        <v>23.5</v>
      </c>
      <c r="K44" s="177">
        <f t="shared" si="5"/>
        <v>30.5</v>
      </c>
      <c r="L44" s="113">
        <v>14</v>
      </c>
      <c r="M44" s="108"/>
      <c r="N44" s="180" t="s">
        <v>243</v>
      </c>
      <c r="O44" s="126"/>
    </row>
    <row r="45" spans="1:15" s="132" customFormat="1" ht="15" customHeight="1" x14ac:dyDescent="0.2">
      <c r="A45" s="115">
        <v>6</v>
      </c>
      <c r="B45" s="118" t="s">
        <v>127</v>
      </c>
      <c r="C45" s="119"/>
      <c r="D45" s="33">
        <v>2005</v>
      </c>
      <c r="E45" s="108" t="s">
        <v>59</v>
      </c>
      <c r="F45" s="128" t="s">
        <v>104</v>
      </c>
      <c r="G45" s="107">
        <v>67.3</v>
      </c>
      <c r="H45" s="108">
        <v>8</v>
      </c>
      <c r="I45" s="113">
        <v>21</v>
      </c>
      <c r="J45" s="108">
        <f t="shared" si="4"/>
        <v>10.5</v>
      </c>
      <c r="K45" s="177">
        <f t="shared" si="5"/>
        <v>18.5</v>
      </c>
      <c r="L45" s="108">
        <v>13</v>
      </c>
      <c r="M45" s="121"/>
      <c r="N45" s="118" t="s">
        <v>115</v>
      </c>
      <c r="O45" s="126"/>
    </row>
    <row r="46" spans="1:15" s="15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15" customFormat="1" ht="12.75" customHeight="1" x14ac:dyDescent="0.2">
      <c r="A47" s="221"/>
      <c r="B47" s="221"/>
      <c r="C47" s="221"/>
      <c r="D47" s="10"/>
      <c r="E47" s="17"/>
      <c r="F47" s="17"/>
      <c r="G47" s="17"/>
      <c r="H47" s="17"/>
      <c r="I47" s="17"/>
      <c r="J47" s="17"/>
      <c r="K47" s="17"/>
      <c r="L47" s="17"/>
      <c r="M47" s="207" t="s">
        <v>63</v>
      </c>
      <c r="N47" s="208"/>
      <c r="O47" s="209"/>
    </row>
    <row r="48" spans="1:15" s="15" customFormat="1" ht="12.75" customHeight="1" x14ac:dyDescent="0.2">
      <c r="A48" s="219"/>
      <c r="B48" s="219"/>
      <c r="C48" s="219"/>
      <c r="D48" s="18"/>
      <c r="E48" s="220"/>
      <c r="F48" s="220"/>
      <c r="G48" s="220"/>
      <c r="H48" s="220"/>
      <c r="I48" s="220"/>
      <c r="J48" s="220"/>
      <c r="K48" s="220"/>
      <c r="L48" s="220"/>
      <c r="M48" s="156" t="s">
        <v>44</v>
      </c>
      <c r="N48" s="156" t="s">
        <v>45</v>
      </c>
      <c r="O48" s="156" t="s">
        <v>46</v>
      </c>
    </row>
    <row r="49" spans="1:15" s="15" customFormat="1" ht="12.75" customHeight="1" x14ac:dyDescent="0.2">
      <c r="A49" s="154"/>
      <c r="B49" s="154"/>
      <c r="C49" s="154"/>
      <c r="D49" s="18"/>
      <c r="E49" s="220" t="s">
        <v>24</v>
      </c>
      <c r="F49" s="220"/>
      <c r="G49" s="220"/>
      <c r="H49" s="220"/>
      <c r="I49" s="220"/>
      <c r="J49" s="220"/>
      <c r="K49" s="220"/>
      <c r="L49" s="220"/>
      <c r="M49" s="156">
        <v>120</v>
      </c>
      <c r="N49" s="156">
        <v>95</v>
      </c>
      <c r="O49" s="156">
        <v>70</v>
      </c>
    </row>
    <row r="50" spans="1:15" s="15" customFormat="1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5" customFormat="1" ht="12.75" customHeight="1" x14ac:dyDescent="0.2">
      <c r="A51" s="211" t="s">
        <v>5</v>
      </c>
      <c r="B51" s="212" t="s">
        <v>6</v>
      </c>
      <c r="C51" s="217"/>
      <c r="D51" s="211" t="s">
        <v>7</v>
      </c>
      <c r="E51" s="211" t="s">
        <v>8</v>
      </c>
      <c r="F51" s="211" t="s">
        <v>9</v>
      </c>
      <c r="G51" s="211" t="s">
        <v>10</v>
      </c>
      <c r="H51" s="211" t="s">
        <v>2</v>
      </c>
      <c r="I51" s="242" t="s">
        <v>3</v>
      </c>
      <c r="J51" s="242"/>
      <c r="K51" s="211" t="s">
        <v>4</v>
      </c>
      <c r="L51" s="211" t="s">
        <v>112</v>
      </c>
      <c r="M51" s="211" t="s">
        <v>11</v>
      </c>
      <c r="N51" s="212" t="s">
        <v>26</v>
      </c>
      <c r="O51" s="213"/>
    </row>
    <row r="52" spans="1:15" s="15" customFormat="1" ht="12.75" customHeight="1" x14ac:dyDescent="0.2">
      <c r="A52" s="211"/>
      <c r="B52" s="214"/>
      <c r="C52" s="218"/>
      <c r="D52" s="211"/>
      <c r="E52" s="211"/>
      <c r="F52" s="211"/>
      <c r="G52" s="211"/>
      <c r="H52" s="211"/>
      <c r="I52" s="156" t="s">
        <v>4</v>
      </c>
      <c r="J52" s="156" t="s">
        <v>13</v>
      </c>
      <c r="K52" s="211"/>
      <c r="L52" s="211"/>
      <c r="M52" s="211"/>
      <c r="N52" s="214"/>
      <c r="O52" s="215"/>
    </row>
    <row r="53" spans="1:15" s="15" customFormat="1" ht="13.5" customHeight="1" x14ac:dyDescent="0.2">
      <c r="A53" s="177">
        <v>1</v>
      </c>
      <c r="B53" s="118" t="s">
        <v>196</v>
      </c>
      <c r="C53" s="119"/>
      <c r="D53" s="33">
        <v>2006</v>
      </c>
      <c r="E53" s="113">
        <v>3</v>
      </c>
      <c r="F53" s="106" t="s">
        <v>31</v>
      </c>
      <c r="G53" s="107">
        <v>70.900000000000006</v>
      </c>
      <c r="H53" s="108">
        <v>52</v>
      </c>
      <c r="I53" s="113">
        <v>91</v>
      </c>
      <c r="J53" s="108">
        <f t="shared" ref="J53:J59" si="6">SUM(I53/2)</f>
        <v>45.5</v>
      </c>
      <c r="K53" s="177">
        <f t="shared" ref="K53:K59" si="7">SUM(H53+J53)</f>
        <v>97.5</v>
      </c>
      <c r="L53" s="108">
        <v>20</v>
      </c>
      <c r="M53" s="108">
        <v>2</v>
      </c>
      <c r="N53" s="123" t="s">
        <v>39</v>
      </c>
      <c r="O53" s="13"/>
    </row>
    <row r="54" spans="1:15" s="131" customFormat="1" ht="15" customHeight="1" x14ac:dyDescent="0.2">
      <c r="A54" s="177">
        <v>2</v>
      </c>
      <c r="B54" s="118" t="s">
        <v>197</v>
      </c>
      <c r="C54" s="119"/>
      <c r="D54" s="33">
        <v>2005</v>
      </c>
      <c r="E54" s="113">
        <v>3</v>
      </c>
      <c r="F54" s="106" t="s">
        <v>31</v>
      </c>
      <c r="G54" s="107">
        <v>71.599999999999994</v>
      </c>
      <c r="H54" s="108">
        <v>41</v>
      </c>
      <c r="I54" s="113">
        <v>62</v>
      </c>
      <c r="J54" s="108">
        <f t="shared" si="6"/>
        <v>31</v>
      </c>
      <c r="K54" s="177">
        <f t="shared" si="7"/>
        <v>72</v>
      </c>
      <c r="L54" s="108">
        <v>18</v>
      </c>
      <c r="M54" s="122">
        <v>3</v>
      </c>
      <c r="N54" s="123" t="s">
        <v>39</v>
      </c>
      <c r="O54" s="124"/>
    </row>
    <row r="55" spans="1:15" s="15" customFormat="1" ht="13.5" customHeight="1" x14ac:dyDescent="0.2">
      <c r="A55" s="177">
        <v>3</v>
      </c>
      <c r="B55" s="118" t="s">
        <v>194</v>
      </c>
      <c r="C55" s="119"/>
      <c r="D55" s="33">
        <v>2006</v>
      </c>
      <c r="E55" s="110" t="s">
        <v>59</v>
      </c>
      <c r="F55" s="111" t="s">
        <v>31</v>
      </c>
      <c r="G55" s="107">
        <v>72.900000000000006</v>
      </c>
      <c r="H55" s="108">
        <v>35</v>
      </c>
      <c r="I55" s="113">
        <v>70</v>
      </c>
      <c r="J55" s="108">
        <f t="shared" si="6"/>
        <v>35</v>
      </c>
      <c r="K55" s="177">
        <f t="shared" si="7"/>
        <v>70</v>
      </c>
      <c r="L55" s="108">
        <v>16</v>
      </c>
      <c r="M55" s="108">
        <v>3</v>
      </c>
      <c r="N55" s="123" t="s">
        <v>39</v>
      </c>
      <c r="O55" s="30"/>
    </row>
    <row r="56" spans="1:15" s="15" customFormat="1" ht="13.5" customHeight="1" x14ac:dyDescent="0.2">
      <c r="A56" s="177">
        <v>4</v>
      </c>
      <c r="B56" s="118" t="s">
        <v>232</v>
      </c>
      <c r="C56" s="32"/>
      <c r="D56" s="33">
        <v>2005</v>
      </c>
      <c r="E56" s="113" t="s">
        <v>59</v>
      </c>
      <c r="F56" s="106" t="s">
        <v>116</v>
      </c>
      <c r="G56" s="107">
        <v>68.349999999999994</v>
      </c>
      <c r="H56" s="108">
        <v>16</v>
      </c>
      <c r="I56" s="113">
        <v>50</v>
      </c>
      <c r="J56" s="108">
        <f t="shared" si="6"/>
        <v>25</v>
      </c>
      <c r="K56" s="177">
        <f t="shared" si="7"/>
        <v>41</v>
      </c>
      <c r="L56" s="108">
        <v>15</v>
      </c>
      <c r="M56" s="108"/>
      <c r="N56" s="123" t="s">
        <v>118</v>
      </c>
      <c r="O56" s="13"/>
    </row>
    <row r="57" spans="1:15" s="131" customFormat="1" ht="12" customHeight="1" x14ac:dyDescent="0.2">
      <c r="A57" s="177">
        <v>5</v>
      </c>
      <c r="B57" s="118" t="s">
        <v>126</v>
      </c>
      <c r="C57" s="119"/>
      <c r="D57" s="33">
        <v>2005</v>
      </c>
      <c r="E57" s="108" t="s">
        <v>59</v>
      </c>
      <c r="F57" s="127" t="s">
        <v>104</v>
      </c>
      <c r="G57" s="107">
        <v>70.150000000000006</v>
      </c>
      <c r="H57" s="108">
        <v>9</v>
      </c>
      <c r="I57" s="113">
        <v>30</v>
      </c>
      <c r="J57" s="108">
        <f t="shared" si="6"/>
        <v>15</v>
      </c>
      <c r="K57" s="177">
        <f t="shared" si="7"/>
        <v>24</v>
      </c>
      <c r="L57" s="108">
        <v>14</v>
      </c>
      <c r="M57" s="122"/>
      <c r="N57" s="118" t="s">
        <v>115</v>
      </c>
      <c r="O57" s="124"/>
    </row>
    <row r="58" spans="1:15" s="131" customFormat="1" ht="12" customHeight="1" x14ac:dyDescent="0.2">
      <c r="A58" s="177">
        <v>6</v>
      </c>
      <c r="B58" s="118" t="s">
        <v>180</v>
      </c>
      <c r="C58" s="119"/>
      <c r="D58" s="33">
        <v>2005</v>
      </c>
      <c r="E58" s="108" t="s">
        <v>59</v>
      </c>
      <c r="F58" s="127" t="s">
        <v>30</v>
      </c>
      <c r="G58" s="107">
        <v>68.7</v>
      </c>
      <c r="H58" s="108">
        <v>4</v>
      </c>
      <c r="I58" s="113">
        <v>33</v>
      </c>
      <c r="J58" s="108">
        <f t="shared" si="6"/>
        <v>16.5</v>
      </c>
      <c r="K58" s="177">
        <f t="shared" si="7"/>
        <v>20.5</v>
      </c>
      <c r="L58" s="108">
        <v>13</v>
      </c>
      <c r="M58" s="122"/>
      <c r="N58" s="180" t="s">
        <v>243</v>
      </c>
      <c r="O58" s="124"/>
    </row>
    <row r="59" spans="1:15" s="131" customFormat="1" ht="13.5" customHeight="1" x14ac:dyDescent="0.2">
      <c r="A59" s="177">
        <v>7</v>
      </c>
      <c r="B59" s="118" t="s">
        <v>129</v>
      </c>
      <c r="C59" s="119"/>
      <c r="D59" s="33">
        <v>2007</v>
      </c>
      <c r="E59" s="108" t="s">
        <v>59</v>
      </c>
      <c r="F59" s="127" t="s">
        <v>104</v>
      </c>
      <c r="G59" s="107">
        <v>69.05</v>
      </c>
      <c r="H59" s="108">
        <v>1</v>
      </c>
      <c r="I59" s="113">
        <v>7</v>
      </c>
      <c r="J59" s="108">
        <f t="shared" si="6"/>
        <v>3.5</v>
      </c>
      <c r="K59" s="177">
        <f t="shared" si="7"/>
        <v>4.5</v>
      </c>
      <c r="L59" s="108">
        <v>12</v>
      </c>
      <c r="M59" s="122"/>
      <c r="N59" s="118" t="s">
        <v>115</v>
      </c>
      <c r="O59" s="124"/>
    </row>
    <row r="60" spans="1:15" s="15" customFormat="1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5" customFormat="1" ht="15.75" customHeight="1" x14ac:dyDescent="0.2">
      <c r="A61" s="154"/>
      <c r="B61" s="154"/>
      <c r="C61" s="154"/>
      <c r="D61" s="18"/>
      <c r="E61" s="220" t="s">
        <v>95</v>
      </c>
      <c r="F61" s="220"/>
      <c r="G61" s="220"/>
      <c r="H61" s="220"/>
      <c r="I61" s="220"/>
      <c r="J61" s="220"/>
      <c r="K61" s="220"/>
      <c r="L61" s="155"/>
      <c r="M61" s="216"/>
      <c r="N61" s="216"/>
      <c r="O61" s="216"/>
    </row>
    <row r="62" spans="1:15" s="15" customFormat="1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4" customFormat="1" ht="12.75" customHeight="1" x14ac:dyDescent="0.2">
      <c r="A63" s="231" t="s">
        <v>5</v>
      </c>
      <c r="B63" s="232" t="s">
        <v>6</v>
      </c>
      <c r="C63" s="233"/>
      <c r="D63" s="231" t="s">
        <v>7</v>
      </c>
      <c r="E63" s="231" t="s">
        <v>8</v>
      </c>
      <c r="F63" s="231" t="s">
        <v>9</v>
      </c>
      <c r="G63" s="231" t="s">
        <v>10</v>
      </c>
      <c r="H63" s="231" t="s">
        <v>2</v>
      </c>
      <c r="I63" s="245" t="s">
        <v>3</v>
      </c>
      <c r="J63" s="245"/>
      <c r="K63" s="231" t="s">
        <v>4</v>
      </c>
      <c r="L63" s="231" t="s">
        <v>112</v>
      </c>
      <c r="M63" s="231" t="s">
        <v>11</v>
      </c>
      <c r="N63" s="232" t="s">
        <v>26</v>
      </c>
      <c r="O63" s="234"/>
    </row>
    <row r="64" spans="1:15" s="104" customFormat="1" ht="12.75" customHeight="1" x14ac:dyDescent="0.2">
      <c r="A64" s="231"/>
      <c r="B64" s="235"/>
      <c r="C64" s="236"/>
      <c r="D64" s="231"/>
      <c r="E64" s="231"/>
      <c r="F64" s="231"/>
      <c r="G64" s="231"/>
      <c r="H64" s="231"/>
      <c r="I64" s="160" t="s">
        <v>4</v>
      </c>
      <c r="J64" s="160" t="s">
        <v>13</v>
      </c>
      <c r="K64" s="231"/>
      <c r="L64" s="231"/>
      <c r="M64" s="231"/>
      <c r="N64" s="235"/>
      <c r="O64" s="237"/>
    </row>
    <row r="65" spans="1:15" s="131" customFormat="1" ht="13.5" customHeight="1" x14ac:dyDescent="0.2">
      <c r="A65" s="177">
        <v>1</v>
      </c>
      <c r="B65" s="118" t="s">
        <v>212</v>
      </c>
      <c r="C65" s="119"/>
      <c r="D65" s="33">
        <v>2005</v>
      </c>
      <c r="E65" s="108">
        <v>1</v>
      </c>
      <c r="F65" s="127" t="s">
        <v>68</v>
      </c>
      <c r="G65" s="107">
        <v>77.75</v>
      </c>
      <c r="H65" s="108">
        <v>58</v>
      </c>
      <c r="I65" s="113">
        <v>93</v>
      </c>
      <c r="J65" s="108">
        <f t="shared" ref="J65:J73" si="8">SUM(I65/2)</f>
        <v>46.5</v>
      </c>
      <c r="K65" s="177">
        <f t="shared" ref="K65:K73" si="9">SUM(H65+J65)</f>
        <v>104.5</v>
      </c>
      <c r="L65" s="108">
        <v>20</v>
      </c>
      <c r="M65" s="122"/>
      <c r="N65" s="118" t="s">
        <v>50</v>
      </c>
      <c r="O65" s="124"/>
    </row>
    <row r="66" spans="1:15" s="131" customFormat="1" ht="14.25" customHeight="1" x14ac:dyDescent="0.2">
      <c r="A66" s="177">
        <v>2</v>
      </c>
      <c r="B66" s="118" t="s">
        <v>223</v>
      </c>
      <c r="C66" s="119"/>
      <c r="D66" s="33">
        <v>2005</v>
      </c>
      <c r="E66" s="120">
        <v>2</v>
      </c>
      <c r="F66" s="129" t="s">
        <v>66</v>
      </c>
      <c r="G66" s="107">
        <v>81.45</v>
      </c>
      <c r="H66" s="108">
        <v>52</v>
      </c>
      <c r="I66" s="113">
        <v>102</v>
      </c>
      <c r="J66" s="108">
        <f t="shared" si="8"/>
        <v>51</v>
      </c>
      <c r="K66" s="177">
        <f t="shared" si="9"/>
        <v>103</v>
      </c>
      <c r="L66" s="108">
        <v>18</v>
      </c>
      <c r="M66" s="122"/>
      <c r="N66" s="118" t="s">
        <v>67</v>
      </c>
      <c r="O66" s="124"/>
    </row>
    <row r="67" spans="1:15" s="15" customFormat="1" ht="13.5" customHeight="1" x14ac:dyDescent="0.2">
      <c r="A67" s="177">
        <v>3</v>
      </c>
      <c r="B67" s="118" t="s">
        <v>174</v>
      </c>
      <c r="C67" s="32"/>
      <c r="D67" s="33">
        <v>2006</v>
      </c>
      <c r="E67" s="113" t="s">
        <v>59</v>
      </c>
      <c r="F67" s="106" t="s">
        <v>103</v>
      </c>
      <c r="G67" s="107">
        <v>73.45</v>
      </c>
      <c r="H67" s="108">
        <v>29</v>
      </c>
      <c r="I67" s="113">
        <v>55</v>
      </c>
      <c r="J67" s="108">
        <f t="shared" si="8"/>
        <v>27.5</v>
      </c>
      <c r="K67" s="177">
        <f t="shared" si="9"/>
        <v>56.5</v>
      </c>
      <c r="L67" s="108">
        <v>16</v>
      </c>
      <c r="M67" s="108"/>
      <c r="N67" s="123" t="s">
        <v>35</v>
      </c>
      <c r="O67" s="30"/>
    </row>
    <row r="68" spans="1:15" s="15" customFormat="1" ht="13.5" customHeight="1" x14ac:dyDescent="0.2">
      <c r="A68" s="177">
        <v>4</v>
      </c>
      <c r="B68" s="118" t="s">
        <v>171</v>
      </c>
      <c r="C68" s="32"/>
      <c r="D68" s="33">
        <v>2006</v>
      </c>
      <c r="E68" s="113" t="s">
        <v>59</v>
      </c>
      <c r="F68" s="106" t="s">
        <v>103</v>
      </c>
      <c r="G68" s="107">
        <v>90.1</v>
      </c>
      <c r="H68" s="108">
        <v>27</v>
      </c>
      <c r="I68" s="113">
        <v>52</v>
      </c>
      <c r="J68" s="108">
        <f t="shared" si="8"/>
        <v>26</v>
      </c>
      <c r="K68" s="177">
        <f t="shared" si="9"/>
        <v>53</v>
      </c>
      <c r="L68" s="108">
        <v>15</v>
      </c>
      <c r="M68" s="108"/>
      <c r="N68" s="123" t="s">
        <v>35</v>
      </c>
      <c r="O68" s="13"/>
    </row>
    <row r="69" spans="1:15" s="15" customFormat="1" ht="13.5" customHeight="1" x14ac:dyDescent="0.2">
      <c r="A69" s="177">
        <v>5</v>
      </c>
      <c r="B69" s="118" t="s">
        <v>181</v>
      </c>
      <c r="C69" s="32"/>
      <c r="D69" s="33">
        <v>2005</v>
      </c>
      <c r="E69" s="108" t="s">
        <v>59</v>
      </c>
      <c r="F69" s="127" t="s">
        <v>30</v>
      </c>
      <c r="G69" s="107">
        <v>85.95</v>
      </c>
      <c r="H69" s="108">
        <v>10</v>
      </c>
      <c r="I69" s="113">
        <v>65</v>
      </c>
      <c r="J69" s="108">
        <f t="shared" si="8"/>
        <v>32.5</v>
      </c>
      <c r="K69" s="177">
        <f t="shared" si="9"/>
        <v>42.5</v>
      </c>
      <c r="L69" s="108">
        <v>14</v>
      </c>
      <c r="M69" s="108"/>
      <c r="N69" s="180" t="s">
        <v>243</v>
      </c>
      <c r="O69" s="13"/>
    </row>
    <row r="70" spans="1:15" s="15" customFormat="1" ht="13.5" customHeight="1" x14ac:dyDescent="0.2">
      <c r="A70" s="177">
        <v>6</v>
      </c>
      <c r="B70" s="118" t="s">
        <v>145</v>
      </c>
      <c r="C70" s="32"/>
      <c r="D70" s="33">
        <v>2005</v>
      </c>
      <c r="E70" s="108" t="s">
        <v>140</v>
      </c>
      <c r="F70" s="127" t="s">
        <v>65</v>
      </c>
      <c r="G70" s="107">
        <v>83</v>
      </c>
      <c r="H70" s="108">
        <v>16</v>
      </c>
      <c r="I70" s="113">
        <v>40</v>
      </c>
      <c r="J70" s="108">
        <f t="shared" si="8"/>
        <v>20</v>
      </c>
      <c r="K70" s="177">
        <f t="shared" si="9"/>
        <v>36</v>
      </c>
      <c r="L70" s="108">
        <v>13</v>
      </c>
      <c r="M70" s="108"/>
      <c r="N70" s="118" t="s">
        <v>52</v>
      </c>
      <c r="O70" s="13"/>
    </row>
    <row r="71" spans="1:15" s="15" customFormat="1" ht="13.5" customHeight="1" x14ac:dyDescent="0.2">
      <c r="A71" s="177">
        <v>7</v>
      </c>
      <c r="B71" s="118" t="s">
        <v>182</v>
      </c>
      <c r="C71" s="32"/>
      <c r="D71" s="33">
        <v>2006</v>
      </c>
      <c r="E71" s="108" t="s">
        <v>59</v>
      </c>
      <c r="F71" s="127" t="s">
        <v>30</v>
      </c>
      <c r="G71" s="107">
        <v>89.4</v>
      </c>
      <c r="H71" s="108">
        <v>3</v>
      </c>
      <c r="I71" s="113">
        <v>52</v>
      </c>
      <c r="J71" s="108">
        <f t="shared" si="8"/>
        <v>26</v>
      </c>
      <c r="K71" s="177">
        <f t="shared" si="9"/>
        <v>29</v>
      </c>
      <c r="L71" s="108">
        <v>12</v>
      </c>
      <c r="M71" s="108"/>
      <c r="N71" s="180" t="s">
        <v>243</v>
      </c>
      <c r="O71" s="13"/>
    </row>
    <row r="72" spans="1:15" s="15" customFormat="1" ht="13.5" customHeight="1" x14ac:dyDescent="0.2">
      <c r="A72" s="177">
        <v>8</v>
      </c>
      <c r="B72" s="118" t="s">
        <v>213</v>
      </c>
      <c r="C72" s="32"/>
      <c r="D72" s="33">
        <v>2006</v>
      </c>
      <c r="E72" s="108" t="s">
        <v>59</v>
      </c>
      <c r="F72" s="127" t="s">
        <v>68</v>
      </c>
      <c r="G72" s="107">
        <v>84.7</v>
      </c>
      <c r="H72" s="108">
        <v>1</v>
      </c>
      <c r="I72" s="113">
        <v>44</v>
      </c>
      <c r="J72" s="108">
        <f t="shared" si="8"/>
        <v>22</v>
      </c>
      <c r="K72" s="177">
        <f t="shared" si="9"/>
        <v>23</v>
      </c>
      <c r="L72" s="108">
        <v>11</v>
      </c>
      <c r="M72" s="177"/>
      <c r="N72" s="118" t="s">
        <v>50</v>
      </c>
      <c r="O72" s="13"/>
    </row>
    <row r="73" spans="1:15" s="15" customFormat="1" ht="13.5" customHeight="1" x14ac:dyDescent="0.2">
      <c r="A73" s="177" t="s">
        <v>251</v>
      </c>
      <c r="B73" s="118" t="s">
        <v>198</v>
      </c>
      <c r="C73" s="32"/>
      <c r="D73" s="33">
        <v>2006</v>
      </c>
      <c r="E73" s="108" t="s">
        <v>59</v>
      </c>
      <c r="F73" s="127" t="s">
        <v>31</v>
      </c>
      <c r="G73" s="107">
        <v>100.5</v>
      </c>
      <c r="H73" s="108">
        <v>52</v>
      </c>
      <c r="I73" s="113">
        <v>85</v>
      </c>
      <c r="J73" s="108">
        <f t="shared" si="8"/>
        <v>42.5</v>
      </c>
      <c r="K73" s="177">
        <f t="shared" si="9"/>
        <v>94.5</v>
      </c>
      <c r="L73" s="108" t="s">
        <v>252</v>
      </c>
      <c r="M73" s="108" t="s">
        <v>143</v>
      </c>
      <c r="N73" s="118" t="s">
        <v>39</v>
      </c>
      <c r="O73" s="13"/>
    </row>
    <row r="74" spans="1:15" s="15" customFormat="1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21" customFormat="1" ht="16.5" customHeight="1" x14ac:dyDescent="0.2">
      <c r="A75" s="17" t="s">
        <v>14</v>
      </c>
      <c r="B75" s="17"/>
      <c r="C75" s="17"/>
      <c r="D75" s="17"/>
      <c r="E75" s="17"/>
      <c r="F75" s="17"/>
      <c r="G75" s="17" t="s">
        <v>123</v>
      </c>
      <c r="H75" s="17"/>
      <c r="I75" s="17"/>
      <c r="J75" s="17"/>
      <c r="K75" s="17"/>
      <c r="L75" s="17"/>
      <c r="M75" s="17"/>
    </row>
    <row r="76" spans="1:15" s="15" customFormat="1" ht="9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5" s="15" customFormat="1" ht="15.75" customHeight="1" x14ac:dyDescent="0.2">
      <c r="A77" s="17" t="s">
        <v>15</v>
      </c>
      <c r="B77" s="17"/>
      <c r="C77" s="17"/>
      <c r="D77" s="17"/>
      <c r="E77" s="17"/>
      <c r="F77" s="17"/>
      <c r="G77" s="17" t="s">
        <v>57</v>
      </c>
      <c r="H77" s="17"/>
      <c r="I77" s="17"/>
      <c r="J77" s="17"/>
      <c r="K77" s="17"/>
      <c r="L77" s="17"/>
      <c r="M77" s="17"/>
    </row>
    <row r="78" spans="1:15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x14ac:dyDescent="0.2"/>
  </sheetData>
  <sortState ref="A65:N72">
    <sortCondition descending="1" ref="K65:K72"/>
  </sortState>
  <mergeCells count="91">
    <mergeCell ref="M51:M52"/>
    <mergeCell ref="N51:O52"/>
    <mergeCell ref="E61:K61"/>
    <mergeCell ref="M61:O61"/>
    <mergeCell ref="A63:A64"/>
    <mergeCell ref="B63:C64"/>
    <mergeCell ref="D63:D64"/>
    <mergeCell ref="E63:E64"/>
    <mergeCell ref="F63:F64"/>
    <mergeCell ref="G63:G64"/>
    <mergeCell ref="H63:H64"/>
    <mergeCell ref="I63:J63"/>
    <mergeCell ref="K63:K64"/>
    <mergeCell ref="L63:L64"/>
    <mergeCell ref="M63:M64"/>
    <mergeCell ref="N63:O64"/>
    <mergeCell ref="E49:L49"/>
    <mergeCell ref="A51:A52"/>
    <mergeCell ref="B51:C52"/>
    <mergeCell ref="D51:D52"/>
    <mergeCell ref="E51:E52"/>
    <mergeCell ref="F51:F52"/>
    <mergeCell ref="G51:G52"/>
    <mergeCell ref="H51:H52"/>
    <mergeCell ref="I51:J51"/>
    <mergeCell ref="K51:K52"/>
    <mergeCell ref="L51:L52"/>
    <mergeCell ref="M38:M39"/>
    <mergeCell ref="N38:O39"/>
    <mergeCell ref="A47:C47"/>
    <mergeCell ref="M47:O47"/>
    <mergeCell ref="A48:C48"/>
    <mergeCell ref="E48:L48"/>
    <mergeCell ref="E36:L36"/>
    <mergeCell ref="A38:A39"/>
    <mergeCell ref="B38:C39"/>
    <mergeCell ref="D38:D39"/>
    <mergeCell ref="E38:E39"/>
    <mergeCell ref="F38:F39"/>
    <mergeCell ref="G38:G39"/>
    <mergeCell ref="H38:H39"/>
    <mergeCell ref="I38:J38"/>
    <mergeCell ref="K38:K39"/>
    <mergeCell ref="L38:L39"/>
    <mergeCell ref="M25:M26"/>
    <mergeCell ref="N25:O26"/>
    <mergeCell ref="A34:C34"/>
    <mergeCell ref="M34:O34"/>
    <mergeCell ref="A35:C35"/>
    <mergeCell ref="E35:L35"/>
    <mergeCell ref="E23:L23"/>
    <mergeCell ref="A25:A26"/>
    <mergeCell ref="B25:C26"/>
    <mergeCell ref="D25:D26"/>
    <mergeCell ref="E25:E26"/>
    <mergeCell ref="F25:F26"/>
    <mergeCell ref="G25:G26"/>
    <mergeCell ref="H25:H26"/>
    <mergeCell ref="I25:J25"/>
    <mergeCell ref="K25:K26"/>
    <mergeCell ref="L25:L26"/>
    <mergeCell ref="A21:C21"/>
    <mergeCell ref="M21:O21"/>
    <mergeCell ref="A22:C22"/>
    <mergeCell ref="E22:L22"/>
    <mergeCell ref="L12:L13"/>
    <mergeCell ref="M12:M13"/>
    <mergeCell ref="N12:O13"/>
    <mergeCell ref="E10:K10"/>
    <mergeCell ref="A12:A13"/>
    <mergeCell ref="B12:C13"/>
    <mergeCell ref="D12:D13"/>
    <mergeCell ref="E12:E13"/>
    <mergeCell ref="F12:F13"/>
    <mergeCell ref="H12:H13"/>
    <mergeCell ref="I12:J12"/>
    <mergeCell ref="K12:K13"/>
    <mergeCell ref="G12:G13"/>
    <mergeCell ref="A9:C9"/>
    <mergeCell ref="E9:K9"/>
    <mergeCell ref="A1:O1"/>
    <mergeCell ref="A2:O2"/>
    <mergeCell ref="E4:K4"/>
    <mergeCell ref="E5:K8"/>
    <mergeCell ref="M5:O5"/>
    <mergeCell ref="A6:C6"/>
    <mergeCell ref="M6:O6"/>
    <mergeCell ref="A7:C7"/>
    <mergeCell ref="M7:O7"/>
    <mergeCell ref="A8:C8"/>
    <mergeCell ref="M8:O8"/>
  </mergeCells>
  <pageMargins left="0.64" right="0.15748031496062992" top="0.39" bottom="0.41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61" zoomScale="95" zoomScaleNormal="95" workbookViewId="0">
      <selection activeCell="F41" sqref="F41"/>
    </sheetView>
  </sheetViews>
  <sheetFormatPr defaultRowHeight="12.75" x14ac:dyDescent="0.2"/>
  <cols>
    <col min="1" max="1" width="6.42578125" style="1" customWidth="1"/>
    <col min="2" max="2" width="9.140625" style="1"/>
    <col min="3" max="3" width="14.28515625" style="1" customWidth="1"/>
    <col min="4" max="4" width="9.28515625" style="1" customWidth="1"/>
    <col min="5" max="5" width="6.5703125" style="1" customWidth="1"/>
    <col min="6" max="6" width="21" style="1" customWidth="1"/>
    <col min="7" max="7" width="6.5703125" style="1" customWidth="1"/>
    <col min="8" max="8" width="5" style="1" customWidth="1"/>
    <col min="9" max="9" width="7.140625" style="1" customWidth="1"/>
    <col min="10" max="10" width="6.7109375" style="1" customWidth="1"/>
    <col min="11" max="11" width="6.42578125" style="1" customWidth="1"/>
    <col min="12" max="12" width="7.28515625" style="1" customWidth="1"/>
    <col min="13" max="13" width="6" style="1" customWidth="1"/>
    <col min="14" max="14" width="7" style="1" customWidth="1"/>
    <col min="15" max="15" width="7.140625" style="1" customWidth="1"/>
    <col min="16" max="16" width="11.140625" style="1" customWidth="1"/>
    <col min="17" max="17" width="14.85546875" style="1" customWidth="1"/>
    <col min="18" max="16384" width="9.140625" style="1"/>
  </cols>
  <sheetData>
    <row r="1" spans="1:17" ht="12.75" customHeight="1" x14ac:dyDescent="0.2">
      <c r="A1" s="247" t="s">
        <v>25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ht="12.75" customHeight="1" x14ac:dyDescent="0.2">
      <c r="A2" s="248" t="s">
        <v>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2.75" customHeight="1" x14ac:dyDescent="0.2">
      <c r="A3" s="5"/>
      <c r="B3" s="5"/>
      <c r="C3" s="5"/>
      <c r="D3" s="5"/>
      <c r="E3" s="255" t="s">
        <v>0</v>
      </c>
      <c r="F3" s="255"/>
      <c r="G3" s="255"/>
      <c r="H3" s="255"/>
      <c r="I3" s="255"/>
      <c r="J3" s="255"/>
      <c r="K3" s="255"/>
      <c r="L3" s="255"/>
      <c r="M3" s="255"/>
      <c r="N3" s="255"/>
      <c r="O3" s="3" t="s">
        <v>42</v>
      </c>
      <c r="P3" s="3"/>
      <c r="Q3" s="3"/>
    </row>
    <row r="4" spans="1:17" ht="12.75" customHeight="1" x14ac:dyDescent="0.2">
      <c r="A4" s="5"/>
      <c r="B4" s="5"/>
      <c r="C4" s="5"/>
      <c r="D4" s="5"/>
      <c r="E4" s="250" t="s">
        <v>122</v>
      </c>
      <c r="F4" s="250"/>
      <c r="G4" s="250"/>
      <c r="H4" s="250"/>
      <c r="I4" s="250"/>
      <c r="J4" s="250"/>
      <c r="K4" s="250"/>
      <c r="L4" s="250"/>
      <c r="M4" s="250"/>
      <c r="N4" s="250"/>
      <c r="O4" s="251" t="s">
        <v>43</v>
      </c>
      <c r="P4" s="252"/>
      <c r="Q4" s="253"/>
    </row>
    <row r="5" spans="1:17" ht="12.75" customHeight="1" x14ac:dyDescent="0.2">
      <c r="A5" s="249"/>
      <c r="B5" s="249"/>
      <c r="C5" s="249"/>
      <c r="D5" s="14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8" t="s">
        <v>18</v>
      </c>
      <c r="P5" s="8" t="s">
        <v>17</v>
      </c>
      <c r="Q5" s="8" t="s">
        <v>16</v>
      </c>
    </row>
    <row r="6" spans="1:17" ht="12.75" customHeight="1" x14ac:dyDescent="0.2">
      <c r="A6" s="219" t="s">
        <v>121</v>
      </c>
      <c r="B6" s="219"/>
      <c r="C6" s="219"/>
      <c r="D6" s="14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8">
        <v>192</v>
      </c>
      <c r="P6" s="8">
        <v>126</v>
      </c>
      <c r="Q6" s="8">
        <v>75</v>
      </c>
    </row>
    <row r="7" spans="1:17" ht="12.75" customHeight="1" x14ac:dyDescent="0.2">
      <c r="A7" s="221" t="s">
        <v>31</v>
      </c>
      <c r="B7" s="221"/>
      <c r="C7" s="221"/>
      <c r="D7" s="14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9" t="s">
        <v>41</v>
      </c>
      <c r="P7" s="6"/>
      <c r="Q7" s="7"/>
    </row>
    <row r="8" spans="1:17" s="15" customFormat="1" ht="14.25" customHeight="1" x14ac:dyDescent="0.2">
      <c r="A8" s="219" t="s">
        <v>247</v>
      </c>
      <c r="B8" s="219"/>
      <c r="C8" s="219"/>
      <c r="D8" s="18"/>
      <c r="E8" s="220" t="s">
        <v>97</v>
      </c>
      <c r="F8" s="220"/>
      <c r="G8" s="220"/>
      <c r="H8" s="220"/>
      <c r="I8" s="220"/>
      <c r="J8" s="220"/>
      <c r="K8" s="220"/>
      <c r="L8" s="220"/>
      <c r="M8" s="220"/>
      <c r="N8" s="220"/>
      <c r="O8" s="20" t="s">
        <v>44</v>
      </c>
      <c r="P8" s="20" t="s">
        <v>45</v>
      </c>
      <c r="Q8" s="20" t="s">
        <v>46</v>
      </c>
    </row>
    <row r="9" spans="1:17" s="15" customFormat="1" ht="12.75" customHeight="1" x14ac:dyDescent="0.2">
      <c r="A9" s="172" t="s">
        <v>249</v>
      </c>
      <c r="B9" s="172"/>
      <c r="C9" s="172"/>
      <c r="D9" s="18"/>
      <c r="E9" s="220" t="s">
        <v>22</v>
      </c>
      <c r="F9" s="220"/>
      <c r="G9" s="220"/>
      <c r="H9" s="220"/>
      <c r="I9" s="220"/>
      <c r="J9" s="220"/>
      <c r="K9" s="220"/>
      <c r="L9" s="220"/>
      <c r="M9" s="220"/>
      <c r="N9" s="220"/>
      <c r="O9" s="20">
        <v>100</v>
      </c>
      <c r="P9" s="20">
        <v>80</v>
      </c>
      <c r="Q9" s="20">
        <v>60</v>
      </c>
    </row>
    <row r="10" spans="1:17" s="104" customFormat="1" ht="12.75" customHeight="1" x14ac:dyDescent="0.2">
      <c r="A10" s="231" t="s">
        <v>5</v>
      </c>
      <c r="B10" s="232" t="s">
        <v>6</v>
      </c>
      <c r="C10" s="233"/>
      <c r="D10" s="231" t="s">
        <v>7</v>
      </c>
      <c r="E10" s="231" t="s">
        <v>8</v>
      </c>
      <c r="F10" s="231" t="s">
        <v>9</v>
      </c>
      <c r="G10" s="231" t="s">
        <v>10</v>
      </c>
      <c r="H10" s="238" t="s">
        <v>40</v>
      </c>
      <c r="I10" s="231" t="s">
        <v>2</v>
      </c>
      <c r="J10" s="245" t="s">
        <v>3</v>
      </c>
      <c r="K10" s="245"/>
      <c r="L10" s="231" t="s">
        <v>4</v>
      </c>
      <c r="M10" s="231" t="s">
        <v>13</v>
      </c>
      <c r="N10" s="231" t="s">
        <v>112</v>
      </c>
      <c r="O10" s="231" t="s">
        <v>11</v>
      </c>
      <c r="P10" s="232" t="s">
        <v>12</v>
      </c>
      <c r="Q10" s="234"/>
    </row>
    <row r="11" spans="1:17" s="104" customFormat="1" x14ac:dyDescent="0.2">
      <c r="A11" s="231"/>
      <c r="B11" s="235"/>
      <c r="C11" s="236"/>
      <c r="D11" s="231"/>
      <c r="E11" s="231"/>
      <c r="F11" s="231"/>
      <c r="G11" s="231"/>
      <c r="H11" s="239"/>
      <c r="I11" s="231"/>
      <c r="J11" s="103" t="s">
        <v>4</v>
      </c>
      <c r="K11" s="103" t="s">
        <v>13</v>
      </c>
      <c r="L11" s="231"/>
      <c r="M11" s="231"/>
      <c r="N11" s="231"/>
      <c r="O11" s="231"/>
      <c r="P11" s="235"/>
      <c r="Q11" s="237"/>
    </row>
    <row r="12" spans="1:17" s="15" customFormat="1" ht="15.6" customHeight="1" x14ac:dyDescent="0.2">
      <c r="A12" s="177">
        <v>1</v>
      </c>
      <c r="B12" s="118" t="s">
        <v>163</v>
      </c>
      <c r="C12" s="32"/>
      <c r="D12" s="33">
        <v>2003</v>
      </c>
      <c r="E12" s="108">
        <v>1</v>
      </c>
      <c r="F12" s="192" t="s">
        <v>103</v>
      </c>
      <c r="G12" s="107">
        <v>58</v>
      </c>
      <c r="H12" s="33">
        <v>24</v>
      </c>
      <c r="I12" s="108">
        <v>60</v>
      </c>
      <c r="J12" s="108">
        <v>64</v>
      </c>
      <c r="K12" s="108">
        <f>SUM(J12/2)</f>
        <v>32</v>
      </c>
      <c r="L12" s="177">
        <f>SUM(I12+K12)</f>
        <v>92</v>
      </c>
      <c r="M12" s="190">
        <v>92</v>
      </c>
      <c r="N12" s="108">
        <v>20</v>
      </c>
      <c r="O12" s="108">
        <v>2</v>
      </c>
      <c r="P12" s="118" t="s">
        <v>35</v>
      </c>
      <c r="Q12" s="133"/>
    </row>
    <row r="13" spans="1:17" s="15" customFormat="1" ht="15.6" customHeight="1" x14ac:dyDescent="0.2">
      <c r="A13" s="177">
        <v>2</v>
      </c>
      <c r="B13" s="118" t="s">
        <v>131</v>
      </c>
      <c r="C13" s="32"/>
      <c r="D13" s="33">
        <v>2004</v>
      </c>
      <c r="E13" s="108">
        <v>2</v>
      </c>
      <c r="F13" s="127" t="s">
        <v>66</v>
      </c>
      <c r="G13" s="107">
        <v>62.85</v>
      </c>
      <c r="H13" s="33">
        <v>24</v>
      </c>
      <c r="I13" s="108">
        <v>40</v>
      </c>
      <c r="J13" s="108">
        <v>91</v>
      </c>
      <c r="K13" s="108">
        <f>SUM(J13/2)</f>
        <v>45.5</v>
      </c>
      <c r="L13" s="177">
        <f>SUM(I13+K13)</f>
        <v>85.5</v>
      </c>
      <c r="M13" s="108">
        <v>85.5</v>
      </c>
      <c r="N13" s="108">
        <v>18</v>
      </c>
      <c r="O13" s="122">
        <v>2</v>
      </c>
      <c r="P13" s="118" t="s">
        <v>67</v>
      </c>
      <c r="Q13" s="13"/>
    </row>
    <row r="14" spans="1:17" s="15" customFormat="1" ht="15.6" customHeight="1" x14ac:dyDescent="0.2">
      <c r="A14" s="177">
        <v>3</v>
      </c>
      <c r="B14" s="118" t="s">
        <v>199</v>
      </c>
      <c r="C14" s="32"/>
      <c r="D14" s="33">
        <v>2004</v>
      </c>
      <c r="E14" s="108">
        <v>3</v>
      </c>
      <c r="F14" s="192" t="s">
        <v>31</v>
      </c>
      <c r="G14" s="107">
        <v>56.45</v>
      </c>
      <c r="H14" s="33">
        <v>24</v>
      </c>
      <c r="I14" s="108">
        <v>21</v>
      </c>
      <c r="J14" s="108">
        <v>60</v>
      </c>
      <c r="K14" s="108">
        <f>SUM(J14/2)</f>
        <v>30</v>
      </c>
      <c r="L14" s="177">
        <f>SUM(I14+K14)</f>
        <v>51</v>
      </c>
      <c r="M14" s="190">
        <v>51</v>
      </c>
      <c r="N14" s="108">
        <v>16</v>
      </c>
      <c r="O14" s="122"/>
      <c r="P14" s="118" t="s">
        <v>39</v>
      </c>
      <c r="Q14" s="133"/>
    </row>
    <row r="15" spans="1:17" s="15" customFormat="1" ht="15.6" customHeight="1" x14ac:dyDescent="0.2">
      <c r="A15" s="177">
        <v>4</v>
      </c>
      <c r="B15" s="118" t="s">
        <v>231</v>
      </c>
      <c r="C15" s="32"/>
      <c r="D15" s="33">
        <v>2002</v>
      </c>
      <c r="E15" s="108">
        <v>1</v>
      </c>
      <c r="F15" s="192" t="s">
        <v>68</v>
      </c>
      <c r="G15" s="107">
        <v>56.35</v>
      </c>
      <c r="H15" s="33">
        <v>24</v>
      </c>
      <c r="I15" s="108">
        <v>21</v>
      </c>
      <c r="J15" s="108">
        <v>40</v>
      </c>
      <c r="K15" s="108">
        <f>SUM(J15/2)</f>
        <v>20</v>
      </c>
      <c r="L15" s="177">
        <f>SUM(I15+K15)</f>
        <v>41</v>
      </c>
      <c r="M15" s="190">
        <v>41</v>
      </c>
      <c r="N15" s="108">
        <v>15</v>
      </c>
      <c r="O15" s="122"/>
      <c r="P15" s="118" t="s">
        <v>50</v>
      </c>
      <c r="Q15" s="133"/>
    </row>
    <row r="16" spans="1:17" s="15" customFormat="1" ht="12" customHeight="1" x14ac:dyDescent="0.2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17"/>
      <c r="P16" s="17"/>
      <c r="Q16" s="17"/>
    </row>
    <row r="17" spans="1:17" ht="12.75" customHeight="1" x14ac:dyDescent="0.2">
      <c r="A17" s="5"/>
      <c r="B17" s="5"/>
      <c r="C17" s="5"/>
      <c r="D17" s="5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207" t="s">
        <v>43</v>
      </c>
      <c r="P17" s="208"/>
      <c r="Q17" s="209"/>
    </row>
    <row r="18" spans="1:17" ht="12.75" customHeight="1" x14ac:dyDescent="0.2">
      <c r="A18" s="249"/>
      <c r="B18" s="249"/>
      <c r="C18" s="249"/>
      <c r="D18" s="14"/>
      <c r="E18" s="168"/>
      <c r="F18" s="168"/>
      <c r="G18" s="168"/>
      <c r="H18" s="168"/>
      <c r="I18" s="168"/>
      <c r="J18" s="168"/>
      <c r="K18" s="168"/>
      <c r="L18" s="168"/>
      <c r="M18" s="168"/>
      <c r="N18" s="169"/>
      <c r="O18" s="156" t="s">
        <v>18</v>
      </c>
      <c r="P18" s="156" t="s">
        <v>17</v>
      </c>
      <c r="Q18" s="156" t="s">
        <v>16</v>
      </c>
    </row>
    <row r="19" spans="1:17" ht="12.75" customHeight="1" x14ac:dyDescent="0.2">
      <c r="A19" s="219"/>
      <c r="B19" s="219"/>
      <c r="C19" s="219"/>
      <c r="D19" s="14"/>
      <c r="E19" s="168"/>
      <c r="F19" s="168"/>
      <c r="G19" s="168"/>
      <c r="H19" s="168"/>
      <c r="I19" s="168"/>
      <c r="J19" s="168"/>
      <c r="K19" s="168"/>
      <c r="L19" s="168"/>
      <c r="M19" s="168"/>
      <c r="N19" s="169"/>
      <c r="O19" s="156">
        <v>210</v>
      </c>
      <c r="P19" s="156">
        <v>146</v>
      </c>
      <c r="Q19" s="156">
        <v>83</v>
      </c>
    </row>
    <row r="20" spans="1:17" ht="12.75" customHeight="1" x14ac:dyDescent="0.2">
      <c r="A20" s="221"/>
      <c r="B20" s="221"/>
      <c r="C20" s="221"/>
      <c r="D20" s="14"/>
      <c r="E20" s="168"/>
      <c r="F20" s="168"/>
      <c r="G20" s="168"/>
      <c r="H20" s="168"/>
      <c r="I20" s="168"/>
      <c r="J20" s="168"/>
      <c r="K20" s="168"/>
      <c r="L20" s="168"/>
      <c r="M20" s="168"/>
      <c r="N20" s="169"/>
      <c r="O20" s="207" t="s">
        <v>41</v>
      </c>
      <c r="P20" s="208"/>
      <c r="Q20" s="209"/>
    </row>
    <row r="21" spans="1:17" s="15" customFormat="1" ht="14.25" customHeight="1" x14ac:dyDescent="0.2">
      <c r="A21" s="219"/>
      <c r="B21" s="219"/>
      <c r="C21" s="219"/>
      <c r="D21" s="18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156" t="s">
        <v>44</v>
      </c>
      <c r="P21" s="156" t="s">
        <v>45</v>
      </c>
      <c r="Q21" s="156" t="s">
        <v>46</v>
      </c>
    </row>
    <row r="22" spans="1:17" s="15" customFormat="1" ht="12.75" customHeight="1" x14ac:dyDescent="0.2">
      <c r="A22" s="154"/>
      <c r="B22" s="154"/>
      <c r="C22" s="154"/>
      <c r="D22" s="18"/>
      <c r="E22" s="220" t="s">
        <v>53</v>
      </c>
      <c r="F22" s="220"/>
      <c r="G22" s="220"/>
      <c r="H22" s="220"/>
      <c r="I22" s="220"/>
      <c r="J22" s="220"/>
      <c r="K22" s="220"/>
      <c r="L22" s="220"/>
      <c r="M22" s="220"/>
      <c r="N22" s="220"/>
      <c r="O22" s="156">
        <v>110</v>
      </c>
      <c r="P22" s="156">
        <v>90</v>
      </c>
      <c r="Q22" s="156">
        <v>65</v>
      </c>
    </row>
    <row r="23" spans="1:17" s="104" customFormat="1" x14ac:dyDescent="0.2">
      <c r="A23" s="231" t="s">
        <v>5</v>
      </c>
      <c r="B23" s="232" t="s">
        <v>6</v>
      </c>
      <c r="C23" s="233"/>
      <c r="D23" s="231" t="s">
        <v>7</v>
      </c>
      <c r="E23" s="231" t="s">
        <v>8</v>
      </c>
      <c r="F23" s="231" t="s">
        <v>9</v>
      </c>
      <c r="G23" s="231" t="s">
        <v>10</v>
      </c>
      <c r="H23" s="238" t="s">
        <v>40</v>
      </c>
      <c r="I23" s="231" t="s">
        <v>2</v>
      </c>
      <c r="J23" s="245" t="s">
        <v>3</v>
      </c>
      <c r="K23" s="245"/>
      <c r="L23" s="231" t="s">
        <v>4</v>
      </c>
      <c r="M23" s="231" t="s">
        <v>13</v>
      </c>
      <c r="N23" s="231" t="s">
        <v>112</v>
      </c>
      <c r="O23" s="231" t="s">
        <v>11</v>
      </c>
      <c r="P23" s="231" t="s">
        <v>12</v>
      </c>
      <c r="Q23" s="231"/>
    </row>
    <row r="24" spans="1:17" s="104" customFormat="1" x14ac:dyDescent="0.2">
      <c r="A24" s="231"/>
      <c r="B24" s="235"/>
      <c r="C24" s="236"/>
      <c r="D24" s="231"/>
      <c r="E24" s="231"/>
      <c r="F24" s="231"/>
      <c r="G24" s="231"/>
      <c r="H24" s="239"/>
      <c r="I24" s="231"/>
      <c r="J24" s="160" t="s">
        <v>4</v>
      </c>
      <c r="K24" s="160" t="s">
        <v>13</v>
      </c>
      <c r="L24" s="231"/>
      <c r="M24" s="231"/>
      <c r="N24" s="231"/>
      <c r="O24" s="231"/>
      <c r="P24" s="231"/>
      <c r="Q24" s="231"/>
    </row>
    <row r="25" spans="1:17" s="15" customFormat="1" ht="15" x14ac:dyDescent="0.2">
      <c r="A25" s="177">
        <v>1</v>
      </c>
      <c r="B25" s="123" t="s">
        <v>190</v>
      </c>
      <c r="C25" s="32"/>
      <c r="D25" s="112">
        <v>2002</v>
      </c>
      <c r="E25" s="113">
        <v>3</v>
      </c>
      <c r="F25" s="106" t="s">
        <v>31</v>
      </c>
      <c r="G25" s="107">
        <v>67.900000000000006</v>
      </c>
      <c r="H25" s="33">
        <v>24</v>
      </c>
      <c r="I25" s="108">
        <v>40</v>
      </c>
      <c r="J25" s="108">
        <v>100</v>
      </c>
      <c r="K25" s="108">
        <f>SUM(J25/2)</f>
        <v>50</v>
      </c>
      <c r="L25" s="177">
        <f>SUM(I25+K25)</f>
        <v>90</v>
      </c>
      <c r="M25" s="108">
        <v>90</v>
      </c>
      <c r="N25" s="108">
        <v>20</v>
      </c>
      <c r="O25" s="108">
        <v>2</v>
      </c>
      <c r="P25" s="118" t="s">
        <v>39</v>
      </c>
      <c r="Q25" s="13"/>
    </row>
    <row r="26" spans="1:17" s="15" customFormat="1" ht="15" x14ac:dyDescent="0.2">
      <c r="A26" s="177">
        <v>2</v>
      </c>
      <c r="B26" s="123" t="s">
        <v>200</v>
      </c>
      <c r="C26" s="32"/>
      <c r="D26" s="112">
        <v>2003</v>
      </c>
      <c r="E26" s="113">
        <v>1</v>
      </c>
      <c r="F26" s="106" t="s">
        <v>31</v>
      </c>
      <c r="G26" s="107">
        <v>67.3</v>
      </c>
      <c r="H26" s="33">
        <v>24</v>
      </c>
      <c r="I26" s="108">
        <v>55</v>
      </c>
      <c r="J26" s="108">
        <v>31</v>
      </c>
      <c r="K26" s="108">
        <f>SUM(J26/2)</f>
        <v>15.5</v>
      </c>
      <c r="L26" s="177">
        <f>SUM(I26+K26)</f>
        <v>70.5</v>
      </c>
      <c r="M26" s="108">
        <v>70.5</v>
      </c>
      <c r="N26" s="108">
        <v>18</v>
      </c>
      <c r="O26" s="108">
        <v>3</v>
      </c>
      <c r="P26" s="118" t="s">
        <v>39</v>
      </c>
      <c r="Q26" s="13"/>
    </row>
    <row r="27" spans="1:17" s="15" customFormat="1" ht="15" x14ac:dyDescent="0.2">
      <c r="A27" s="177">
        <v>3</v>
      </c>
      <c r="B27" s="123" t="s">
        <v>161</v>
      </c>
      <c r="C27" s="32"/>
      <c r="D27" s="112">
        <v>2004</v>
      </c>
      <c r="E27" s="113" t="s">
        <v>143</v>
      </c>
      <c r="F27" s="106" t="s">
        <v>116</v>
      </c>
      <c r="G27" s="107">
        <v>67.599999999999994</v>
      </c>
      <c r="H27" s="33">
        <v>24</v>
      </c>
      <c r="I27" s="108">
        <v>6</v>
      </c>
      <c r="J27" s="108">
        <v>21</v>
      </c>
      <c r="K27" s="108">
        <f>SUM(J27/2)</f>
        <v>10.5</v>
      </c>
      <c r="L27" s="177">
        <f>SUM(I27+K27)</f>
        <v>16.5</v>
      </c>
      <c r="M27" s="108">
        <v>16.5</v>
      </c>
      <c r="N27" s="108">
        <v>16</v>
      </c>
      <c r="O27" s="108"/>
      <c r="P27" s="118" t="s">
        <v>118</v>
      </c>
      <c r="Q27" s="13"/>
    </row>
    <row r="28" spans="1:17" s="15" customFormat="1" ht="15" x14ac:dyDescent="0.2">
      <c r="A28" s="177">
        <v>4</v>
      </c>
      <c r="B28" s="123" t="s">
        <v>233</v>
      </c>
      <c r="C28" s="32"/>
      <c r="D28" s="112">
        <v>2003</v>
      </c>
      <c r="E28" s="113">
        <v>3</v>
      </c>
      <c r="F28" s="106" t="s">
        <v>116</v>
      </c>
      <c r="G28" s="107">
        <v>60.35</v>
      </c>
      <c r="H28" s="33">
        <v>24</v>
      </c>
      <c r="I28" s="108">
        <v>2</v>
      </c>
      <c r="J28" s="108">
        <v>12</v>
      </c>
      <c r="K28" s="108">
        <f>SUM(J28/2)</f>
        <v>6</v>
      </c>
      <c r="L28" s="177">
        <f>SUM(I28+K28)</f>
        <v>8</v>
      </c>
      <c r="M28" s="108">
        <v>8</v>
      </c>
      <c r="N28" s="108">
        <v>15</v>
      </c>
      <c r="O28" s="108"/>
      <c r="P28" s="118" t="s">
        <v>118</v>
      </c>
      <c r="Q28" s="13"/>
    </row>
    <row r="29" spans="1:17" s="15" customFormat="1" ht="15" x14ac:dyDescent="0.2">
      <c r="A29" s="177" t="s">
        <v>251</v>
      </c>
      <c r="B29" s="123" t="s">
        <v>201</v>
      </c>
      <c r="C29" s="32"/>
      <c r="D29" s="112">
        <v>2004</v>
      </c>
      <c r="E29" s="113">
        <v>3</v>
      </c>
      <c r="F29" s="106" t="s">
        <v>31</v>
      </c>
      <c r="G29" s="107">
        <v>67.8</v>
      </c>
      <c r="H29" s="33">
        <v>16</v>
      </c>
      <c r="I29" s="108">
        <v>44</v>
      </c>
      <c r="J29" s="108">
        <v>66</v>
      </c>
      <c r="K29" s="108">
        <f>SUM(J29/2)</f>
        <v>33</v>
      </c>
      <c r="L29" s="177">
        <f>SUM(I29+K29)</f>
        <v>77</v>
      </c>
      <c r="M29" s="108">
        <v>77</v>
      </c>
      <c r="N29" s="108" t="s">
        <v>252</v>
      </c>
      <c r="O29" s="108" t="s">
        <v>143</v>
      </c>
      <c r="P29" s="118" t="s">
        <v>39</v>
      </c>
      <c r="Q29" s="13"/>
    </row>
    <row r="30" spans="1:17" s="15" customFormat="1" ht="12" customHeight="1" x14ac:dyDescent="0.2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7"/>
      <c r="P30" s="17"/>
      <c r="Q30" s="17"/>
    </row>
    <row r="31" spans="1:17" ht="12.75" customHeight="1" x14ac:dyDescent="0.2">
      <c r="A31" s="5"/>
      <c r="B31" s="5"/>
      <c r="C31" s="5"/>
      <c r="D31" s="5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207" t="s">
        <v>43</v>
      </c>
      <c r="P31" s="208"/>
      <c r="Q31" s="209"/>
    </row>
    <row r="32" spans="1:17" ht="12.75" customHeight="1" x14ac:dyDescent="0.2">
      <c r="A32" s="249"/>
      <c r="B32" s="249"/>
      <c r="C32" s="249"/>
      <c r="D32" s="14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156" t="s">
        <v>18</v>
      </c>
      <c r="P32" s="156" t="s">
        <v>17</v>
      </c>
      <c r="Q32" s="156" t="s">
        <v>16</v>
      </c>
    </row>
    <row r="33" spans="1:17" ht="12.75" customHeight="1" x14ac:dyDescent="0.2">
      <c r="A33" s="219"/>
      <c r="B33" s="219"/>
      <c r="C33" s="219"/>
      <c r="D33" s="14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56">
        <v>222</v>
      </c>
      <c r="P33" s="156">
        <v>162</v>
      </c>
      <c r="Q33" s="156">
        <v>95</v>
      </c>
    </row>
    <row r="34" spans="1:17" ht="12.75" customHeight="1" x14ac:dyDescent="0.2">
      <c r="A34" s="221"/>
      <c r="B34" s="221"/>
      <c r="C34" s="221"/>
      <c r="D34" s="14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207" t="s">
        <v>41</v>
      </c>
      <c r="P34" s="208"/>
      <c r="Q34" s="209"/>
    </row>
    <row r="35" spans="1:17" s="15" customFormat="1" ht="14.25" customHeight="1" x14ac:dyDescent="0.2">
      <c r="A35" s="219"/>
      <c r="B35" s="219"/>
      <c r="C35" s="219"/>
      <c r="D35" s="18"/>
      <c r="E35" s="161"/>
      <c r="F35" s="161"/>
      <c r="G35" s="161"/>
      <c r="H35" s="161"/>
      <c r="I35" s="161"/>
      <c r="J35" s="161"/>
      <c r="K35" s="161"/>
      <c r="L35" s="161"/>
      <c r="M35" s="161"/>
      <c r="N35" s="170"/>
      <c r="O35" s="156" t="s">
        <v>44</v>
      </c>
      <c r="P35" s="156" t="s">
        <v>45</v>
      </c>
      <c r="Q35" s="156" t="s">
        <v>46</v>
      </c>
    </row>
    <row r="36" spans="1:17" s="15" customFormat="1" ht="15" customHeight="1" x14ac:dyDescent="0.2">
      <c r="A36" s="154"/>
      <c r="B36" s="154"/>
      <c r="C36" s="154"/>
      <c r="D36" s="18"/>
      <c r="E36" s="220" t="s">
        <v>54</v>
      </c>
      <c r="F36" s="220"/>
      <c r="G36" s="220"/>
      <c r="H36" s="220"/>
      <c r="I36" s="220"/>
      <c r="J36" s="220"/>
      <c r="K36" s="220"/>
      <c r="L36" s="220"/>
      <c r="M36" s="220"/>
      <c r="N36" s="220"/>
      <c r="O36" s="156">
        <v>120</v>
      </c>
      <c r="P36" s="156">
        <v>95</v>
      </c>
      <c r="Q36" s="156">
        <v>70</v>
      </c>
    </row>
    <row r="37" spans="1:17" s="104" customFormat="1" ht="12.75" customHeight="1" x14ac:dyDescent="0.2">
      <c r="A37" s="231" t="s">
        <v>5</v>
      </c>
      <c r="B37" s="232" t="s">
        <v>6</v>
      </c>
      <c r="C37" s="233"/>
      <c r="D37" s="231" t="s">
        <v>7</v>
      </c>
      <c r="E37" s="231" t="s">
        <v>8</v>
      </c>
      <c r="F37" s="231" t="s">
        <v>9</v>
      </c>
      <c r="G37" s="231" t="s">
        <v>10</v>
      </c>
      <c r="H37" s="238" t="s">
        <v>40</v>
      </c>
      <c r="I37" s="231" t="s">
        <v>2</v>
      </c>
      <c r="J37" s="245" t="s">
        <v>3</v>
      </c>
      <c r="K37" s="245"/>
      <c r="L37" s="231" t="s">
        <v>4</v>
      </c>
      <c r="M37" s="231" t="s">
        <v>13</v>
      </c>
      <c r="N37" s="231" t="s">
        <v>112</v>
      </c>
      <c r="O37" s="231" t="s">
        <v>11</v>
      </c>
      <c r="P37" s="232" t="s">
        <v>12</v>
      </c>
      <c r="Q37" s="234"/>
    </row>
    <row r="38" spans="1:17" s="104" customFormat="1" x14ac:dyDescent="0.2">
      <c r="A38" s="231"/>
      <c r="B38" s="235"/>
      <c r="C38" s="236"/>
      <c r="D38" s="231"/>
      <c r="E38" s="231"/>
      <c r="F38" s="231"/>
      <c r="G38" s="231"/>
      <c r="H38" s="239"/>
      <c r="I38" s="231"/>
      <c r="J38" s="160" t="s">
        <v>4</v>
      </c>
      <c r="K38" s="160" t="s">
        <v>13</v>
      </c>
      <c r="L38" s="231"/>
      <c r="M38" s="231"/>
      <c r="N38" s="231"/>
      <c r="O38" s="231"/>
      <c r="P38" s="235"/>
      <c r="Q38" s="237"/>
    </row>
    <row r="39" spans="1:17" s="15" customFormat="1" ht="15" x14ac:dyDescent="0.2">
      <c r="A39" s="177">
        <v>1</v>
      </c>
      <c r="B39" s="123" t="s">
        <v>188</v>
      </c>
      <c r="C39" s="32"/>
      <c r="D39" s="112">
        <v>2000</v>
      </c>
      <c r="E39" s="113" t="s">
        <v>17</v>
      </c>
      <c r="F39" s="106" t="s">
        <v>48</v>
      </c>
      <c r="G39" s="107">
        <v>72.400000000000006</v>
      </c>
      <c r="H39" s="33">
        <v>32</v>
      </c>
      <c r="I39" s="108">
        <v>121</v>
      </c>
      <c r="J39" s="108">
        <v>159</v>
      </c>
      <c r="K39" s="108">
        <f t="shared" ref="K39:K46" si="0">SUM(J39/2)</f>
        <v>79.5</v>
      </c>
      <c r="L39" s="177">
        <f t="shared" ref="L39:L46" si="1">SUM(I39+K39)</f>
        <v>200.5</v>
      </c>
      <c r="M39" s="108">
        <f>SUM(L39*2)</f>
        <v>401</v>
      </c>
      <c r="N39" s="108">
        <v>20</v>
      </c>
      <c r="O39" s="108" t="s">
        <v>17</v>
      </c>
      <c r="P39" s="187" t="s">
        <v>189</v>
      </c>
      <c r="Q39" s="13"/>
    </row>
    <row r="40" spans="1:17" s="15" customFormat="1" ht="15" x14ac:dyDescent="0.2">
      <c r="A40" s="177">
        <v>2</v>
      </c>
      <c r="B40" s="118" t="s">
        <v>214</v>
      </c>
      <c r="C40" s="32"/>
      <c r="D40" s="33">
        <v>2000</v>
      </c>
      <c r="E40" s="108">
        <v>1</v>
      </c>
      <c r="F40" s="127" t="s">
        <v>68</v>
      </c>
      <c r="G40" s="107">
        <v>72.900000000000006</v>
      </c>
      <c r="H40" s="33">
        <v>24</v>
      </c>
      <c r="I40" s="108">
        <v>65</v>
      </c>
      <c r="J40" s="108">
        <v>95</v>
      </c>
      <c r="K40" s="108">
        <f t="shared" si="0"/>
        <v>47.5</v>
      </c>
      <c r="L40" s="177">
        <f t="shared" si="1"/>
        <v>112.5</v>
      </c>
      <c r="M40" s="108">
        <f t="shared" ref="M40:M46" si="2">SUM(L40)</f>
        <v>112.5</v>
      </c>
      <c r="N40" s="108">
        <v>18</v>
      </c>
      <c r="O40" s="108">
        <v>2</v>
      </c>
      <c r="P40" s="118" t="s">
        <v>50</v>
      </c>
      <c r="Q40" s="13"/>
    </row>
    <row r="41" spans="1:17" s="15" customFormat="1" ht="15" x14ac:dyDescent="0.2">
      <c r="A41" s="177">
        <v>3</v>
      </c>
      <c r="B41" s="118" t="s">
        <v>230</v>
      </c>
      <c r="C41" s="32"/>
      <c r="D41" s="33">
        <v>2004</v>
      </c>
      <c r="E41" s="113">
        <v>3</v>
      </c>
      <c r="F41" s="106" t="s">
        <v>31</v>
      </c>
      <c r="G41" s="107">
        <v>72.849999999999994</v>
      </c>
      <c r="H41" s="33">
        <v>24</v>
      </c>
      <c r="I41" s="108">
        <v>55</v>
      </c>
      <c r="J41" s="108">
        <v>78</v>
      </c>
      <c r="K41" s="108">
        <f t="shared" si="0"/>
        <v>39</v>
      </c>
      <c r="L41" s="177">
        <f t="shared" si="1"/>
        <v>94</v>
      </c>
      <c r="M41" s="108">
        <f t="shared" si="2"/>
        <v>94</v>
      </c>
      <c r="N41" s="108">
        <v>16</v>
      </c>
      <c r="O41" s="108">
        <v>3</v>
      </c>
      <c r="P41" s="118" t="s">
        <v>39</v>
      </c>
      <c r="Q41" s="13"/>
    </row>
    <row r="42" spans="1:17" s="15" customFormat="1" ht="15" x14ac:dyDescent="0.2">
      <c r="A42" s="177">
        <v>4</v>
      </c>
      <c r="B42" s="118" t="s">
        <v>242</v>
      </c>
      <c r="C42" s="32"/>
      <c r="D42" s="33">
        <v>2003</v>
      </c>
      <c r="E42" s="113">
        <v>3</v>
      </c>
      <c r="F42" s="106" t="s">
        <v>31</v>
      </c>
      <c r="G42" s="107">
        <v>72.599999999999994</v>
      </c>
      <c r="H42" s="33">
        <v>24</v>
      </c>
      <c r="I42" s="108">
        <v>34</v>
      </c>
      <c r="J42" s="108">
        <v>72</v>
      </c>
      <c r="K42" s="108">
        <f t="shared" si="0"/>
        <v>36</v>
      </c>
      <c r="L42" s="177">
        <f t="shared" si="1"/>
        <v>70</v>
      </c>
      <c r="M42" s="108">
        <f t="shared" si="2"/>
        <v>70</v>
      </c>
      <c r="N42" s="108">
        <v>15</v>
      </c>
      <c r="O42" s="108">
        <v>3</v>
      </c>
      <c r="P42" s="118" t="s">
        <v>39</v>
      </c>
      <c r="Q42" s="13"/>
    </row>
    <row r="43" spans="1:17" s="15" customFormat="1" ht="15.75" customHeight="1" x14ac:dyDescent="0.2">
      <c r="A43" s="177">
        <v>5</v>
      </c>
      <c r="B43" s="118" t="s">
        <v>147</v>
      </c>
      <c r="C43" s="32"/>
      <c r="D43" s="33">
        <v>2004</v>
      </c>
      <c r="E43" s="190">
        <v>2</v>
      </c>
      <c r="F43" s="127" t="s">
        <v>65</v>
      </c>
      <c r="G43" s="107">
        <v>73</v>
      </c>
      <c r="H43" s="33">
        <v>24</v>
      </c>
      <c r="I43" s="108">
        <v>32</v>
      </c>
      <c r="J43" s="108">
        <v>48</v>
      </c>
      <c r="K43" s="108">
        <f t="shared" si="0"/>
        <v>24</v>
      </c>
      <c r="L43" s="177">
        <f t="shared" si="1"/>
        <v>56</v>
      </c>
      <c r="M43" s="108">
        <f t="shared" si="2"/>
        <v>56</v>
      </c>
      <c r="N43" s="108">
        <v>14</v>
      </c>
      <c r="O43" s="108"/>
      <c r="P43" s="118" t="s">
        <v>52</v>
      </c>
      <c r="Q43" s="13"/>
    </row>
    <row r="44" spans="1:17" s="15" customFormat="1" ht="15" x14ac:dyDescent="0.2">
      <c r="A44" s="177">
        <v>6</v>
      </c>
      <c r="B44" s="123" t="s">
        <v>158</v>
      </c>
      <c r="C44" s="32"/>
      <c r="D44" s="112">
        <v>2003</v>
      </c>
      <c r="E44" s="110">
        <v>3</v>
      </c>
      <c r="F44" s="111" t="s">
        <v>104</v>
      </c>
      <c r="G44" s="107">
        <v>69.3</v>
      </c>
      <c r="H44" s="33">
        <v>24</v>
      </c>
      <c r="I44" s="108">
        <v>16</v>
      </c>
      <c r="J44" s="108">
        <v>60</v>
      </c>
      <c r="K44" s="108">
        <f t="shared" si="0"/>
        <v>30</v>
      </c>
      <c r="L44" s="177">
        <f t="shared" si="1"/>
        <v>46</v>
      </c>
      <c r="M44" s="108">
        <f t="shared" si="2"/>
        <v>46</v>
      </c>
      <c r="N44" s="108">
        <v>13</v>
      </c>
      <c r="O44" s="108"/>
      <c r="P44" s="118" t="s">
        <v>154</v>
      </c>
      <c r="Q44" s="13"/>
    </row>
    <row r="45" spans="1:17" s="15" customFormat="1" ht="15" x14ac:dyDescent="0.2">
      <c r="A45" s="177">
        <v>7</v>
      </c>
      <c r="B45" s="123" t="s">
        <v>229</v>
      </c>
      <c r="C45" s="32"/>
      <c r="D45" s="112">
        <v>2002</v>
      </c>
      <c r="E45" s="110">
        <v>2</v>
      </c>
      <c r="F45" s="111" t="s">
        <v>30</v>
      </c>
      <c r="G45" s="114">
        <v>69.099999999999994</v>
      </c>
      <c r="H45" s="33">
        <v>24</v>
      </c>
      <c r="I45" s="108">
        <v>22</v>
      </c>
      <c r="J45" s="108">
        <v>30</v>
      </c>
      <c r="K45" s="108">
        <f t="shared" si="0"/>
        <v>15</v>
      </c>
      <c r="L45" s="177">
        <f t="shared" si="1"/>
        <v>37</v>
      </c>
      <c r="M45" s="108">
        <f t="shared" si="2"/>
        <v>37</v>
      </c>
      <c r="N45" s="108">
        <v>12</v>
      </c>
      <c r="O45" s="108"/>
      <c r="P45" s="180" t="s">
        <v>243</v>
      </c>
      <c r="Q45" s="13"/>
    </row>
    <row r="46" spans="1:17" s="15" customFormat="1" ht="15" x14ac:dyDescent="0.2">
      <c r="A46" s="177">
        <v>8</v>
      </c>
      <c r="B46" s="123" t="s">
        <v>234</v>
      </c>
      <c r="C46" s="32"/>
      <c r="D46" s="112">
        <v>2003</v>
      </c>
      <c r="E46" s="113">
        <v>3</v>
      </c>
      <c r="F46" s="106" t="s">
        <v>116</v>
      </c>
      <c r="G46" s="107">
        <v>71.75</v>
      </c>
      <c r="H46" s="33">
        <v>24</v>
      </c>
      <c r="I46" s="108">
        <v>9</v>
      </c>
      <c r="J46" s="108">
        <v>50</v>
      </c>
      <c r="K46" s="108">
        <f t="shared" si="0"/>
        <v>25</v>
      </c>
      <c r="L46" s="177">
        <f t="shared" si="1"/>
        <v>34</v>
      </c>
      <c r="M46" s="108">
        <f t="shared" si="2"/>
        <v>34</v>
      </c>
      <c r="N46" s="108">
        <v>11</v>
      </c>
      <c r="O46" s="108"/>
      <c r="P46" s="118" t="s">
        <v>118</v>
      </c>
      <c r="Q46" s="13"/>
    </row>
    <row r="47" spans="1:17" s="15" customFormat="1" ht="12" customHeight="1" x14ac:dyDescent="0.2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7"/>
      <c r="P47" s="17"/>
      <c r="Q47" s="17"/>
    </row>
    <row r="48" spans="1:17" ht="12.75" customHeight="1" x14ac:dyDescent="0.2">
      <c r="A48" s="5"/>
      <c r="B48" s="5"/>
      <c r="C48" s="5"/>
      <c r="D48" s="5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207" t="s">
        <v>43</v>
      </c>
      <c r="P48" s="208"/>
      <c r="Q48" s="209"/>
    </row>
    <row r="49" spans="1:17" ht="12.75" customHeight="1" x14ac:dyDescent="0.2">
      <c r="A49" s="249"/>
      <c r="B49" s="249"/>
      <c r="C49" s="249"/>
      <c r="D49" s="14"/>
      <c r="E49" s="168"/>
      <c r="F49" s="168"/>
      <c r="G49" s="168"/>
      <c r="H49" s="168"/>
      <c r="I49" s="168"/>
      <c r="J49" s="168"/>
      <c r="K49" s="168"/>
      <c r="L49" s="168"/>
      <c r="M49" s="168"/>
      <c r="N49" s="169"/>
      <c r="O49" s="156" t="s">
        <v>18</v>
      </c>
      <c r="P49" s="156" t="s">
        <v>17</v>
      </c>
      <c r="Q49" s="156" t="s">
        <v>16</v>
      </c>
    </row>
    <row r="50" spans="1:17" ht="12.75" customHeight="1" x14ac:dyDescent="0.2">
      <c r="A50" s="219"/>
      <c r="B50" s="219"/>
      <c r="C50" s="219"/>
      <c r="D50" s="14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156">
        <v>234</v>
      </c>
      <c r="P50" s="156">
        <v>178</v>
      </c>
      <c r="Q50" s="156">
        <v>117</v>
      </c>
    </row>
    <row r="51" spans="1:17" ht="12.75" customHeight="1" x14ac:dyDescent="0.2">
      <c r="A51" s="221"/>
      <c r="B51" s="221"/>
      <c r="C51" s="221"/>
      <c r="D51" s="14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31" t="s">
        <v>41</v>
      </c>
      <c r="P51" s="157"/>
      <c r="Q51" s="158"/>
    </row>
    <row r="52" spans="1:17" s="15" customFormat="1" ht="14.25" customHeight="1" x14ac:dyDescent="0.2">
      <c r="A52" s="219"/>
      <c r="B52" s="219"/>
      <c r="C52" s="219"/>
      <c r="D52" s="18"/>
      <c r="E52" s="161"/>
      <c r="F52" s="161"/>
      <c r="G52" s="161"/>
      <c r="H52" s="161"/>
      <c r="I52" s="161"/>
      <c r="J52" s="161"/>
      <c r="K52" s="161"/>
      <c r="L52" s="161"/>
      <c r="M52" s="161"/>
      <c r="N52" s="170"/>
      <c r="O52" s="156" t="s">
        <v>44</v>
      </c>
      <c r="P52" s="156" t="s">
        <v>45</v>
      </c>
      <c r="Q52" s="156" t="s">
        <v>46</v>
      </c>
    </row>
    <row r="53" spans="1:17" s="15" customFormat="1" ht="12.75" customHeight="1" x14ac:dyDescent="0.2">
      <c r="A53" s="154"/>
      <c r="B53" s="154"/>
      <c r="C53" s="154"/>
      <c r="D53" s="18"/>
      <c r="E53" s="220" t="s">
        <v>55</v>
      </c>
      <c r="F53" s="220"/>
      <c r="G53" s="220"/>
      <c r="H53" s="220"/>
      <c r="I53" s="220"/>
      <c r="J53" s="220"/>
      <c r="K53" s="220"/>
      <c r="L53" s="220"/>
      <c r="M53" s="220"/>
      <c r="N53" s="220"/>
      <c r="O53" s="156">
        <v>140</v>
      </c>
      <c r="P53" s="156">
        <v>110</v>
      </c>
      <c r="Q53" s="156">
        <v>85</v>
      </c>
    </row>
    <row r="54" spans="1:17" s="15" customFormat="1" x14ac:dyDescent="0.2">
      <c r="A54" s="211" t="s">
        <v>5</v>
      </c>
      <c r="B54" s="212" t="s">
        <v>6</v>
      </c>
      <c r="C54" s="217"/>
      <c r="D54" s="211" t="s">
        <v>7</v>
      </c>
      <c r="E54" s="211" t="s">
        <v>8</v>
      </c>
      <c r="F54" s="211" t="s">
        <v>9</v>
      </c>
      <c r="G54" s="211" t="s">
        <v>10</v>
      </c>
      <c r="H54" s="229" t="s">
        <v>40</v>
      </c>
      <c r="I54" s="211" t="s">
        <v>2</v>
      </c>
      <c r="J54" s="242" t="s">
        <v>3</v>
      </c>
      <c r="K54" s="242"/>
      <c r="L54" s="211" t="s">
        <v>4</v>
      </c>
      <c r="M54" s="211" t="s">
        <v>13</v>
      </c>
      <c r="N54" s="211" t="s">
        <v>112</v>
      </c>
      <c r="O54" s="211" t="s">
        <v>11</v>
      </c>
      <c r="P54" s="212" t="s">
        <v>12</v>
      </c>
      <c r="Q54" s="213"/>
    </row>
    <row r="55" spans="1:17" s="15" customFormat="1" x14ac:dyDescent="0.2">
      <c r="A55" s="211"/>
      <c r="B55" s="214"/>
      <c r="C55" s="218"/>
      <c r="D55" s="211"/>
      <c r="E55" s="211"/>
      <c r="F55" s="211"/>
      <c r="G55" s="211"/>
      <c r="H55" s="230"/>
      <c r="I55" s="211"/>
      <c r="J55" s="156" t="s">
        <v>4</v>
      </c>
      <c r="K55" s="156" t="s">
        <v>13</v>
      </c>
      <c r="L55" s="211"/>
      <c r="M55" s="211"/>
      <c r="N55" s="211"/>
      <c r="O55" s="211"/>
      <c r="P55" s="214"/>
      <c r="Q55" s="215"/>
    </row>
    <row r="56" spans="1:17" s="15" customFormat="1" ht="15" x14ac:dyDescent="0.2">
      <c r="A56" s="177">
        <v>1</v>
      </c>
      <c r="B56" s="123" t="s">
        <v>139</v>
      </c>
      <c r="C56" s="32"/>
      <c r="D56" s="112">
        <v>2001</v>
      </c>
      <c r="E56" s="113" t="s">
        <v>16</v>
      </c>
      <c r="F56" s="106" t="s">
        <v>48</v>
      </c>
      <c r="G56" s="107">
        <v>77.3</v>
      </c>
      <c r="H56" s="33">
        <v>32</v>
      </c>
      <c r="I56" s="108">
        <v>60</v>
      </c>
      <c r="J56" s="108">
        <v>60</v>
      </c>
      <c r="K56" s="108">
        <f t="shared" ref="K56:K62" si="3">SUM(J56/2)</f>
        <v>30</v>
      </c>
      <c r="L56" s="177">
        <f t="shared" ref="L56:L62" si="4">SUM(I56+K56)</f>
        <v>90</v>
      </c>
      <c r="M56" s="108">
        <f>SUM(L56*2)</f>
        <v>180</v>
      </c>
      <c r="N56" s="108">
        <v>20</v>
      </c>
      <c r="O56" s="108"/>
      <c r="P56" s="118" t="s">
        <v>254</v>
      </c>
      <c r="Q56" s="13"/>
    </row>
    <row r="57" spans="1:17" s="15" customFormat="1" ht="15" x14ac:dyDescent="0.2">
      <c r="A57" s="177">
        <v>2</v>
      </c>
      <c r="B57" s="123" t="s">
        <v>238</v>
      </c>
      <c r="C57" s="32"/>
      <c r="D57" s="112">
        <v>2002</v>
      </c>
      <c r="E57" s="113">
        <v>1</v>
      </c>
      <c r="F57" s="106" t="s">
        <v>48</v>
      </c>
      <c r="G57" s="107">
        <v>76.099999999999994</v>
      </c>
      <c r="H57" s="33">
        <v>32</v>
      </c>
      <c r="I57" s="108">
        <v>25</v>
      </c>
      <c r="J57" s="108">
        <v>65</v>
      </c>
      <c r="K57" s="108">
        <f t="shared" si="3"/>
        <v>32.5</v>
      </c>
      <c r="L57" s="177">
        <f t="shared" si="4"/>
        <v>57.5</v>
      </c>
      <c r="M57" s="108">
        <f>SUM(L57*2)</f>
        <v>115</v>
      </c>
      <c r="N57" s="108">
        <v>18</v>
      </c>
      <c r="O57" s="108"/>
      <c r="P57" s="118" t="s">
        <v>34</v>
      </c>
      <c r="Q57" s="13"/>
    </row>
    <row r="58" spans="1:17" s="15" customFormat="1" ht="15" x14ac:dyDescent="0.2">
      <c r="A58" s="177">
        <v>3</v>
      </c>
      <c r="B58" s="118" t="s">
        <v>134</v>
      </c>
      <c r="C58" s="32"/>
      <c r="D58" s="33">
        <v>2004</v>
      </c>
      <c r="E58" s="108">
        <v>3</v>
      </c>
      <c r="F58" s="127" t="s">
        <v>66</v>
      </c>
      <c r="G58" s="107">
        <v>81.55</v>
      </c>
      <c r="H58" s="33">
        <v>24</v>
      </c>
      <c r="I58" s="108">
        <v>43</v>
      </c>
      <c r="J58" s="108">
        <v>75</v>
      </c>
      <c r="K58" s="108">
        <f t="shared" si="3"/>
        <v>37.5</v>
      </c>
      <c r="L58" s="177">
        <f t="shared" si="4"/>
        <v>80.5</v>
      </c>
      <c r="M58" s="108">
        <f>SUM(L58)</f>
        <v>80.5</v>
      </c>
      <c r="N58" s="108">
        <v>16</v>
      </c>
      <c r="O58" s="190"/>
      <c r="P58" s="118" t="s">
        <v>67</v>
      </c>
      <c r="Q58" s="30"/>
    </row>
    <row r="59" spans="1:17" s="15" customFormat="1" ht="15" x14ac:dyDescent="0.2">
      <c r="A59" s="177">
        <v>4</v>
      </c>
      <c r="B59" s="118" t="s">
        <v>148</v>
      </c>
      <c r="C59" s="32"/>
      <c r="D59" s="33">
        <v>2003</v>
      </c>
      <c r="E59" s="108">
        <v>3</v>
      </c>
      <c r="F59" s="192" t="s">
        <v>65</v>
      </c>
      <c r="G59" s="107">
        <v>74.5</v>
      </c>
      <c r="H59" s="33">
        <v>24</v>
      </c>
      <c r="I59" s="108">
        <v>14</v>
      </c>
      <c r="J59" s="108">
        <v>80</v>
      </c>
      <c r="K59" s="108">
        <f t="shared" si="3"/>
        <v>40</v>
      </c>
      <c r="L59" s="177">
        <f t="shared" si="4"/>
        <v>54</v>
      </c>
      <c r="M59" s="108">
        <f>SUM(L59)</f>
        <v>54</v>
      </c>
      <c r="N59" s="108">
        <v>15</v>
      </c>
      <c r="O59" s="190"/>
      <c r="P59" s="118" t="s">
        <v>52</v>
      </c>
      <c r="Q59" s="13"/>
    </row>
    <row r="60" spans="1:17" s="15" customFormat="1" ht="15" x14ac:dyDescent="0.2">
      <c r="A60" s="177">
        <v>5</v>
      </c>
      <c r="B60" s="118" t="s">
        <v>152</v>
      </c>
      <c r="C60" s="32"/>
      <c r="D60" s="33">
        <v>2002</v>
      </c>
      <c r="E60" s="108">
        <v>1</v>
      </c>
      <c r="F60" s="127" t="s">
        <v>105</v>
      </c>
      <c r="G60" s="107">
        <v>84.9</v>
      </c>
      <c r="H60" s="33">
        <v>32</v>
      </c>
      <c r="I60" s="108">
        <v>12</v>
      </c>
      <c r="J60" s="108">
        <v>28</v>
      </c>
      <c r="K60" s="108">
        <f t="shared" si="3"/>
        <v>14</v>
      </c>
      <c r="L60" s="177">
        <f t="shared" si="4"/>
        <v>26</v>
      </c>
      <c r="M60" s="108">
        <f>SUM(L60*2)</f>
        <v>52</v>
      </c>
      <c r="N60" s="108">
        <v>14</v>
      </c>
      <c r="O60" s="108"/>
      <c r="P60" s="118" t="s">
        <v>38</v>
      </c>
      <c r="Q60" s="30"/>
    </row>
    <row r="61" spans="1:17" s="15" customFormat="1" ht="15" x14ac:dyDescent="0.2">
      <c r="A61" s="177">
        <v>6</v>
      </c>
      <c r="B61" s="123" t="s">
        <v>191</v>
      </c>
      <c r="C61" s="32"/>
      <c r="D61" s="112">
        <v>2002</v>
      </c>
      <c r="E61" s="113">
        <v>1</v>
      </c>
      <c r="F61" s="106" t="s">
        <v>31</v>
      </c>
      <c r="G61" s="107">
        <v>84.2</v>
      </c>
      <c r="H61" s="33">
        <v>24</v>
      </c>
      <c r="I61" s="108">
        <v>18</v>
      </c>
      <c r="J61" s="108">
        <v>32</v>
      </c>
      <c r="K61" s="108">
        <f t="shared" si="3"/>
        <v>16</v>
      </c>
      <c r="L61" s="177">
        <f t="shared" si="4"/>
        <v>34</v>
      </c>
      <c r="M61" s="108">
        <f>SUM(L61)</f>
        <v>34</v>
      </c>
      <c r="N61" s="108">
        <v>13</v>
      </c>
      <c r="O61" s="108"/>
      <c r="P61" s="118" t="s">
        <v>39</v>
      </c>
      <c r="Q61" s="13"/>
    </row>
    <row r="62" spans="1:17" s="15" customFormat="1" ht="15" x14ac:dyDescent="0.2">
      <c r="A62" s="177">
        <v>7</v>
      </c>
      <c r="B62" s="118" t="s">
        <v>150</v>
      </c>
      <c r="C62" s="32"/>
      <c r="D62" s="33">
        <v>2002</v>
      </c>
      <c r="E62" s="190">
        <v>3</v>
      </c>
      <c r="F62" s="127" t="s">
        <v>65</v>
      </c>
      <c r="G62" s="107">
        <v>82.5</v>
      </c>
      <c r="H62" s="33">
        <v>24</v>
      </c>
      <c r="I62" s="108">
        <v>4</v>
      </c>
      <c r="J62" s="108">
        <v>25</v>
      </c>
      <c r="K62" s="108">
        <f t="shared" si="3"/>
        <v>12.5</v>
      </c>
      <c r="L62" s="177">
        <f t="shared" si="4"/>
        <v>16.5</v>
      </c>
      <c r="M62" s="108">
        <f>SUM(L62)</f>
        <v>16.5</v>
      </c>
      <c r="N62" s="108">
        <v>12</v>
      </c>
      <c r="O62" s="108"/>
      <c r="P62" s="118" t="s">
        <v>52</v>
      </c>
      <c r="Q62" s="13"/>
    </row>
    <row r="63" spans="1:17" s="15" customFormat="1" ht="12" customHeight="1" x14ac:dyDescent="0.2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7"/>
      <c r="P63" s="17"/>
      <c r="Q63" s="17"/>
    </row>
    <row r="64" spans="1:17" ht="12.75" customHeight="1" x14ac:dyDescent="0.2">
      <c r="A64" s="5"/>
      <c r="B64" s="5"/>
      <c r="C64" s="5"/>
      <c r="D64" s="5"/>
      <c r="E64" s="168"/>
      <c r="F64" s="168"/>
      <c r="G64" s="168"/>
      <c r="H64" s="168"/>
      <c r="I64" s="168"/>
      <c r="J64" s="168"/>
      <c r="K64" s="168"/>
      <c r="L64" s="168"/>
      <c r="M64" s="168"/>
      <c r="N64" s="169"/>
      <c r="O64" s="207" t="s">
        <v>43</v>
      </c>
      <c r="P64" s="208"/>
      <c r="Q64" s="209"/>
    </row>
    <row r="65" spans="1:17" ht="12.75" customHeight="1" x14ac:dyDescent="0.2">
      <c r="A65" s="249"/>
      <c r="B65" s="249"/>
      <c r="C65" s="249"/>
      <c r="D65" s="14"/>
      <c r="E65" s="168"/>
      <c r="F65" s="168"/>
      <c r="G65" s="168"/>
      <c r="H65" s="168"/>
      <c r="I65" s="168"/>
      <c r="J65" s="168"/>
      <c r="K65" s="168"/>
      <c r="L65" s="168"/>
      <c r="M65" s="168"/>
      <c r="N65" s="169"/>
      <c r="O65" s="156" t="s">
        <v>18</v>
      </c>
      <c r="P65" s="156" t="s">
        <v>17</v>
      </c>
      <c r="Q65" s="156" t="s">
        <v>16</v>
      </c>
    </row>
    <row r="66" spans="1:17" ht="12.75" customHeight="1" x14ac:dyDescent="0.2">
      <c r="A66" s="219"/>
      <c r="B66" s="219"/>
      <c r="C66" s="219"/>
      <c r="D66" s="14"/>
      <c r="E66" s="168"/>
      <c r="F66" s="168"/>
      <c r="G66" s="168"/>
      <c r="H66" s="168"/>
      <c r="I66" s="168"/>
      <c r="J66" s="168"/>
      <c r="K66" s="168"/>
      <c r="L66" s="168"/>
      <c r="M66" s="168"/>
      <c r="N66" s="169"/>
      <c r="O66" s="156">
        <v>246</v>
      </c>
      <c r="P66" s="156">
        <v>190</v>
      </c>
      <c r="Q66" s="156">
        <v>126</v>
      </c>
    </row>
    <row r="67" spans="1:17" ht="12.75" customHeight="1" x14ac:dyDescent="0.2">
      <c r="A67" s="221"/>
      <c r="B67" s="221"/>
      <c r="C67" s="221"/>
      <c r="D67" s="14"/>
      <c r="E67" s="168"/>
      <c r="F67" s="168"/>
      <c r="G67" s="168"/>
      <c r="H67" s="168"/>
      <c r="I67" s="168"/>
      <c r="J67" s="168"/>
      <c r="K67" s="168"/>
      <c r="L67" s="168"/>
      <c r="M67" s="168"/>
      <c r="N67" s="169"/>
      <c r="O67" s="31" t="s">
        <v>41</v>
      </c>
      <c r="P67" s="157"/>
      <c r="Q67" s="158"/>
    </row>
    <row r="68" spans="1:17" s="15" customFormat="1" ht="14.25" customHeight="1" x14ac:dyDescent="0.2">
      <c r="A68" s="219"/>
      <c r="B68" s="219"/>
      <c r="C68" s="219"/>
      <c r="D68" s="18"/>
      <c r="E68" s="161"/>
      <c r="F68" s="161"/>
      <c r="G68" s="161"/>
      <c r="H68" s="161"/>
      <c r="I68" s="161"/>
      <c r="J68" s="161"/>
      <c r="K68" s="161"/>
      <c r="L68" s="161"/>
      <c r="M68" s="161"/>
      <c r="N68" s="170"/>
      <c r="O68" s="156" t="s">
        <v>44</v>
      </c>
      <c r="P68" s="156" t="s">
        <v>45</v>
      </c>
      <c r="Q68" s="156" t="s">
        <v>46</v>
      </c>
    </row>
    <row r="69" spans="1:17" s="15" customFormat="1" ht="12.75" customHeight="1" x14ac:dyDescent="0.2">
      <c r="A69" s="154"/>
      <c r="B69" s="154"/>
      <c r="C69" s="154"/>
      <c r="D69" s="18"/>
      <c r="E69" s="220" t="s">
        <v>64</v>
      </c>
      <c r="F69" s="220"/>
      <c r="G69" s="220"/>
      <c r="H69" s="220"/>
      <c r="I69" s="220"/>
      <c r="J69" s="220"/>
      <c r="K69" s="220"/>
      <c r="L69" s="220"/>
      <c r="M69" s="220"/>
      <c r="N69" s="220"/>
      <c r="O69" s="156">
        <v>160</v>
      </c>
      <c r="P69" s="156">
        <v>130</v>
      </c>
      <c r="Q69" s="156">
        <v>100</v>
      </c>
    </row>
    <row r="70" spans="1:17" s="15" customFormat="1" x14ac:dyDescent="0.2">
      <c r="A70" s="211" t="s">
        <v>5</v>
      </c>
      <c r="B70" s="212" t="s">
        <v>6</v>
      </c>
      <c r="C70" s="217"/>
      <c r="D70" s="211" t="s">
        <v>7</v>
      </c>
      <c r="E70" s="211" t="s">
        <v>8</v>
      </c>
      <c r="F70" s="211" t="s">
        <v>9</v>
      </c>
      <c r="G70" s="211" t="s">
        <v>10</v>
      </c>
      <c r="H70" s="229" t="s">
        <v>40</v>
      </c>
      <c r="I70" s="211" t="s">
        <v>2</v>
      </c>
      <c r="J70" s="242" t="s">
        <v>3</v>
      </c>
      <c r="K70" s="242"/>
      <c r="L70" s="211" t="s">
        <v>4</v>
      </c>
      <c r="M70" s="211" t="s">
        <v>13</v>
      </c>
      <c r="N70" s="211" t="s">
        <v>112</v>
      </c>
      <c r="O70" s="211" t="s">
        <v>11</v>
      </c>
      <c r="P70" s="211" t="s">
        <v>12</v>
      </c>
      <c r="Q70" s="211"/>
    </row>
    <row r="71" spans="1:17" s="15" customFormat="1" x14ac:dyDescent="0.2">
      <c r="A71" s="211"/>
      <c r="B71" s="214"/>
      <c r="C71" s="218"/>
      <c r="D71" s="211"/>
      <c r="E71" s="211"/>
      <c r="F71" s="211"/>
      <c r="G71" s="211"/>
      <c r="H71" s="230"/>
      <c r="I71" s="211"/>
      <c r="J71" s="156" t="s">
        <v>4</v>
      </c>
      <c r="K71" s="156" t="s">
        <v>13</v>
      </c>
      <c r="L71" s="211"/>
      <c r="M71" s="211"/>
      <c r="N71" s="211"/>
      <c r="O71" s="211"/>
      <c r="P71" s="211"/>
      <c r="Q71" s="211"/>
    </row>
    <row r="72" spans="1:17" s="15" customFormat="1" ht="15" x14ac:dyDescent="0.2">
      <c r="A72" s="177">
        <v>1</v>
      </c>
      <c r="B72" s="118" t="s">
        <v>164</v>
      </c>
      <c r="C72" s="32"/>
      <c r="D72" s="33">
        <v>2004</v>
      </c>
      <c r="E72" s="108">
        <v>1</v>
      </c>
      <c r="F72" s="127" t="s">
        <v>103</v>
      </c>
      <c r="G72" s="107">
        <v>105.3</v>
      </c>
      <c r="H72" s="190">
        <v>24</v>
      </c>
      <c r="I72" s="108">
        <v>54</v>
      </c>
      <c r="J72" s="108">
        <v>81</v>
      </c>
      <c r="K72" s="108">
        <f>SUM(J72/2)</f>
        <v>40.5</v>
      </c>
      <c r="L72" s="177">
        <f>SUM(I72+K72)</f>
        <v>94.5</v>
      </c>
      <c r="M72" s="108">
        <f>SUM(L72)</f>
        <v>94.5</v>
      </c>
      <c r="N72" s="108">
        <v>20</v>
      </c>
      <c r="O72" s="190"/>
      <c r="P72" s="118" t="s">
        <v>35</v>
      </c>
      <c r="Q72" s="13"/>
    </row>
    <row r="73" spans="1:17" s="15" customFormat="1" ht="15" x14ac:dyDescent="0.2">
      <c r="A73" s="177">
        <v>2</v>
      </c>
      <c r="B73" s="118" t="s">
        <v>225</v>
      </c>
      <c r="C73" s="32"/>
      <c r="D73" s="33">
        <v>2004</v>
      </c>
      <c r="E73" s="108">
        <v>2</v>
      </c>
      <c r="F73" s="127" t="s">
        <v>51</v>
      </c>
      <c r="G73" s="107">
        <v>106.8</v>
      </c>
      <c r="H73" s="33">
        <v>24</v>
      </c>
      <c r="I73" s="108">
        <v>21</v>
      </c>
      <c r="J73" s="108">
        <v>79</v>
      </c>
      <c r="K73" s="108">
        <f>SUM(J73/2)</f>
        <v>39.5</v>
      </c>
      <c r="L73" s="177">
        <f>SUM(I73+K73)</f>
        <v>60.5</v>
      </c>
      <c r="M73" s="108">
        <f>SUM(L73)</f>
        <v>60.5</v>
      </c>
      <c r="N73" s="108">
        <v>18</v>
      </c>
      <c r="O73" s="177"/>
      <c r="P73" s="118" t="s">
        <v>216</v>
      </c>
      <c r="Q73" s="30"/>
    </row>
    <row r="74" spans="1:17" s="15" customFormat="1" ht="15" x14ac:dyDescent="0.2">
      <c r="A74" s="177">
        <v>3</v>
      </c>
      <c r="B74" s="118" t="s">
        <v>160</v>
      </c>
      <c r="C74" s="32"/>
      <c r="D74" s="33">
        <v>2002</v>
      </c>
      <c r="E74" s="108">
        <v>3</v>
      </c>
      <c r="F74" s="127" t="s">
        <v>116</v>
      </c>
      <c r="G74" s="107">
        <v>131.6</v>
      </c>
      <c r="H74" s="33">
        <v>32</v>
      </c>
      <c r="I74" s="108">
        <v>12</v>
      </c>
      <c r="J74" s="108">
        <v>25</v>
      </c>
      <c r="K74" s="108">
        <f>SUM(J74/2)</f>
        <v>12.5</v>
      </c>
      <c r="L74" s="177">
        <f>SUM(I74+K74)</f>
        <v>24.5</v>
      </c>
      <c r="M74" s="108">
        <f>SUM(L74*2)</f>
        <v>49</v>
      </c>
      <c r="N74" s="108">
        <v>16</v>
      </c>
      <c r="O74" s="177"/>
      <c r="P74" s="193" t="s">
        <v>118</v>
      </c>
      <c r="Q74" s="101"/>
    </row>
    <row r="75" spans="1:17" s="15" customFormat="1" ht="15" x14ac:dyDescent="0.2">
      <c r="A75" s="177">
        <v>4</v>
      </c>
      <c r="B75" s="118" t="s">
        <v>159</v>
      </c>
      <c r="C75" s="32"/>
      <c r="D75" s="33">
        <v>2002</v>
      </c>
      <c r="E75" s="108">
        <v>3</v>
      </c>
      <c r="F75" s="127" t="s">
        <v>116</v>
      </c>
      <c r="G75" s="107">
        <v>106.5</v>
      </c>
      <c r="H75" s="33">
        <v>24</v>
      </c>
      <c r="I75" s="108">
        <v>18</v>
      </c>
      <c r="J75" s="108">
        <v>50</v>
      </c>
      <c r="K75" s="108">
        <f>SUM(J75/2)</f>
        <v>25</v>
      </c>
      <c r="L75" s="177">
        <f>SUM(I75+K75)</f>
        <v>43</v>
      </c>
      <c r="M75" s="108">
        <f>SUM(L75)</f>
        <v>43</v>
      </c>
      <c r="N75" s="108">
        <v>15</v>
      </c>
      <c r="O75" s="177"/>
      <c r="P75" s="118" t="s">
        <v>118</v>
      </c>
      <c r="Q75" s="13"/>
    </row>
    <row r="76" spans="1:17" s="15" customFormat="1" ht="15" x14ac:dyDescent="0.2">
      <c r="A76" s="177">
        <v>5</v>
      </c>
      <c r="B76" s="123" t="s">
        <v>192</v>
      </c>
      <c r="C76" s="32"/>
      <c r="D76" s="112">
        <v>2002</v>
      </c>
      <c r="E76" s="113">
        <v>1</v>
      </c>
      <c r="F76" s="106" t="s">
        <v>31</v>
      </c>
      <c r="G76" s="107">
        <v>86.7</v>
      </c>
      <c r="H76" s="33">
        <v>24</v>
      </c>
      <c r="I76" s="108">
        <v>6</v>
      </c>
      <c r="J76" s="108">
        <v>40</v>
      </c>
      <c r="K76" s="108">
        <f>SUM(J76/2)</f>
        <v>20</v>
      </c>
      <c r="L76" s="177">
        <f>SUM(I76+K76)</f>
        <v>26</v>
      </c>
      <c r="M76" s="108">
        <f>SUM(L76)</f>
        <v>26</v>
      </c>
      <c r="N76" s="108">
        <v>14</v>
      </c>
      <c r="O76" s="108"/>
      <c r="P76" s="194" t="s">
        <v>195</v>
      </c>
      <c r="Q76" s="101"/>
    </row>
    <row r="77" spans="1:17" s="15" customFormat="1" ht="12" customHeight="1" x14ac:dyDescent="0.2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7"/>
      <c r="P77" s="17"/>
      <c r="Q77" s="17"/>
    </row>
    <row r="78" spans="1:17" s="15" customFormat="1" ht="11.2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s="21" customFormat="1" ht="16.5" customHeight="1" x14ac:dyDescent="0.2">
      <c r="A79" s="17" t="s">
        <v>14</v>
      </c>
      <c r="B79" s="17"/>
      <c r="C79" s="17"/>
      <c r="D79" s="17"/>
      <c r="E79" s="17"/>
      <c r="F79" s="17"/>
      <c r="G79" s="17" t="s">
        <v>123</v>
      </c>
      <c r="H79" s="17"/>
      <c r="I79" s="17"/>
      <c r="J79" s="17"/>
      <c r="K79" s="17"/>
      <c r="L79" s="17"/>
      <c r="M79" s="17"/>
    </row>
    <row r="80" spans="1:17" s="15" customFormat="1" ht="9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7" s="15" customFormat="1" ht="15.75" customHeight="1" x14ac:dyDescent="0.2">
      <c r="A81" s="17" t="s">
        <v>15</v>
      </c>
      <c r="B81" s="17"/>
      <c r="C81" s="17"/>
      <c r="D81" s="17"/>
      <c r="E81" s="17"/>
      <c r="F81" s="17"/>
      <c r="G81" s="17" t="s">
        <v>57</v>
      </c>
      <c r="H81" s="17"/>
      <c r="I81" s="17"/>
      <c r="J81" s="17"/>
      <c r="K81" s="17"/>
      <c r="L81" s="17"/>
      <c r="M81" s="17"/>
    </row>
    <row r="82" spans="1:17" ht="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</sheetData>
  <sortState ref="B78:P82">
    <sortCondition descending="1" ref="M78:M82"/>
  </sortState>
  <mergeCells count="109">
    <mergeCell ref="O70:O71"/>
    <mergeCell ref="P70:Q71"/>
    <mergeCell ref="A68:C68"/>
    <mergeCell ref="E69:N69"/>
    <mergeCell ref="A70:A71"/>
    <mergeCell ref="B70:C71"/>
    <mergeCell ref="D70:D71"/>
    <mergeCell ref="E70:E71"/>
    <mergeCell ref="F70:F71"/>
    <mergeCell ref="G70:G71"/>
    <mergeCell ref="H70:H71"/>
    <mergeCell ref="I70:I71"/>
    <mergeCell ref="J70:K70"/>
    <mergeCell ref="L70:L71"/>
    <mergeCell ref="M70:M71"/>
    <mergeCell ref="N70:N71"/>
    <mergeCell ref="O54:O55"/>
    <mergeCell ref="P54:Q55"/>
    <mergeCell ref="O64:Q64"/>
    <mergeCell ref="A65:C65"/>
    <mergeCell ref="A66:C66"/>
    <mergeCell ref="A67:C67"/>
    <mergeCell ref="A52:C52"/>
    <mergeCell ref="E53:N53"/>
    <mergeCell ref="A54:A55"/>
    <mergeCell ref="B54:C55"/>
    <mergeCell ref="D54:D55"/>
    <mergeCell ref="E54:E55"/>
    <mergeCell ref="F54:F55"/>
    <mergeCell ref="G54:G55"/>
    <mergeCell ref="H54:H55"/>
    <mergeCell ref="I54:I55"/>
    <mergeCell ref="J54:K54"/>
    <mergeCell ref="L54:L55"/>
    <mergeCell ref="M54:M55"/>
    <mergeCell ref="N54:N55"/>
    <mergeCell ref="O37:O38"/>
    <mergeCell ref="P37:Q38"/>
    <mergeCell ref="O48:Q48"/>
    <mergeCell ref="A49:C49"/>
    <mergeCell ref="A50:C50"/>
    <mergeCell ref="A51:C51"/>
    <mergeCell ref="A35:C35"/>
    <mergeCell ref="E36:N36"/>
    <mergeCell ref="A37:A38"/>
    <mergeCell ref="B37:C38"/>
    <mergeCell ref="D37:D38"/>
    <mergeCell ref="E37:E38"/>
    <mergeCell ref="F37:F38"/>
    <mergeCell ref="G37:G38"/>
    <mergeCell ref="H37:H38"/>
    <mergeCell ref="I37:I38"/>
    <mergeCell ref="J37:K37"/>
    <mergeCell ref="L37:L38"/>
    <mergeCell ref="M37:M38"/>
    <mergeCell ref="N37:N38"/>
    <mergeCell ref="O31:Q31"/>
    <mergeCell ref="A32:C32"/>
    <mergeCell ref="A33:C33"/>
    <mergeCell ref="A34:C34"/>
    <mergeCell ref="O34:Q34"/>
    <mergeCell ref="A21:C21"/>
    <mergeCell ref="E21:N21"/>
    <mergeCell ref="E22:N22"/>
    <mergeCell ref="A23:A24"/>
    <mergeCell ref="B23:C24"/>
    <mergeCell ref="D23:D24"/>
    <mergeCell ref="E23:E24"/>
    <mergeCell ref="F23:F24"/>
    <mergeCell ref="G23:G24"/>
    <mergeCell ref="H23:H24"/>
    <mergeCell ref="I23:I24"/>
    <mergeCell ref="J23:K23"/>
    <mergeCell ref="L23:L24"/>
    <mergeCell ref="M23:M24"/>
    <mergeCell ref="N23:N24"/>
    <mergeCell ref="O23:O24"/>
    <mergeCell ref="P23:Q24"/>
    <mergeCell ref="L10:L11"/>
    <mergeCell ref="M10:M11"/>
    <mergeCell ref="O17:Q17"/>
    <mergeCell ref="A18:C18"/>
    <mergeCell ref="A19:C19"/>
    <mergeCell ref="A20:C20"/>
    <mergeCell ref="O20:Q20"/>
    <mergeCell ref="A1:Q1"/>
    <mergeCell ref="A2:Q2"/>
    <mergeCell ref="A7:C7"/>
    <mergeCell ref="A5:C5"/>
    <mergeCell ref="A6:C6"/>
    <mergeCell ref="E4:N7"/>
    <mergeCell ref="O4:Q4"/>
    <mergeCell ref="A16:N16"/>
    <mergeCell ref="A10:A11"/>
    <mergeCell ref="B10:C11"/>
    <mergeCell ref="N10:N11"/>
    <mergeCell ref="D10:D11"/>
    <mergeCell ref="F10:F11"/>
    <mergeCell ref="I10:I11"/>
    <mergeCell ref="J10:K10"/>
    <mergeCell ref="H10:H11"/>
    <mergeCell ref="E10:E11"/>
    <mergeCell ref="G10:G11"/>
    <mergeCell ref="O10:O11"/>
    <mergeCell ref="P10:Q11"/>
    <mergeCell ref="A8:C8"/>
    <mergeCell ref="E3:N3"/>
    <mergeCell ref="E8:N8"/>
    <mergeCell ref="E9:N9"/>
  </mergeCells>
  <phoneticPr fontId="4" type="noConversion"/>
  <pageMargins left="0.27559055118110237" right="0.15748031496062992" top="0.42" bottom="0.47" header="0.23622047244094491" footer="0.19685039370078741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I12" sqref="I12"/>
    </sheetView>
  </sheetViews>
  <sheetFormatPr defaultRowHeight="12.75" x14ac:dyDescent="0.2"/>
  <cols>
    <col min="1" max="1" width="6.42578125" style="49" customWidth="1"/>
    <col min="2" max="2" width="23.7109375" style="49" customWidth="1"/>
    <col min="3" max="3" width="13.42578125" style="49" customWidth="1"/>
    <col min="4" max="4" width="24.5703125" style="49" customWidth="1"/>
    <col min="5" max="5" width="20.42578125" style="49" customWidth="1"/>
    <col min="6" max="6" width="16.42578125" style="66" customWidth="1"/>
    <col min="7" max="255" width="9.140625" style="49"/>
    <col min="256" max="256" width="4.5703125" style="49" customWidth="1"/>
    <col min="257" max="257" width="16.5703125" style="49" customWidth="1"/>
    <col min="258" max="258" width="10" style="49" customWidth="1"/>
    <col min="259" max="259" width="21.85546875" style="49" customWidth="1"/>
    <col min="260" max="260" width="19.28515625" style="49" customWidth="1"/>
    <col min="261" max="261" width="12.5703125" style="49" customWidth="1"/>
    <col min="262" max="262" width="9.7109375" style="49" customWidth="1"/>
    <col min="263" max="511" width="9.140625" style="49"/>
    <col min="512" max="512" width="4.5703125" style="49" customWidth="1"/>
    <col min="513" max="513" width="16.5703125" style="49" customWidth="1"/>
    <col min="514" max="514" width="10" style="49" customWidth="1"/>
    <col min="515" max="515" width="21.85546875" style="49" customWidth="1"/>
    <col min="516" max="516" width="19.28515625" style="49" customWidth="1"/>
    <col min="517" max="517" width="12.5703125" style="49" customWidth="1"/>
    <col min="518" max="518" width="9.7109375" style="49" customWidth="1"/>
    <col min="519" max="767" width="9.140625" style="49"/>
    <col min="768" max="768" width="4.5703125" style="49" customWidth="1"/>
    <col min="769" max="769" width="16.5703125" style="49" customWidth="1"/>
    <col min="770" max="770" width="10" style="49" customWidth="1"/>
    <col min="771" max="771" width="21.85546875" style="49" customWidth="1"/>
    <col min="772" max="772" width="19.28515625" style="49" customWidth="1"/>
    <col min="773" max="773" width="12.5703125" style="49" customWidth="1"/>
    <col min="774" max="774" width="9.7109375" style="49" customWidth="1"/>
    <col min="775" max="1023" width="9.140625" style="49"/>
    <col min="1024" max="1024" width="4.5703125" style="49" customWidth="1"/>
    <col min="1025" max="1025" width="16.5703125" style="49" customWidth="1"/>
    <col min="1026" max="1026" width="10" style="49" customWidth="1"/>
    <col min="1027" max="1027" width="21.85546875" style="49" customWidth="1"/>
    <col min="1028" max="1028" width="19.28515625" style="49" customWidth="1"/>
    <col min="1029" max="1029" width="12.5703125" style="49" customWidth="1"/>
    <col min="1030" max="1030" width="9.7109375" style="49" customWidth="1"/>
    <col min="1031" max="1279" width="9.140625" style="49"/>
    <col min="1280" max="1280" width="4.5703125" style="49" customWidth="1"/>
    <col min="1281" max="1281" width="16.5703125" style="49" customWidth="1"/>
    <col min="1282" max="1282" width="10" style="49" customWidth="1"/>
    <col min="1283" max="1283" width="21.85546875" style="49" customWidth="1"/>
    <col min="1284" max="1284" width="19.28515625" style="49" customWidth="1"/>
    <col min="1285" max="1285" width="12.5703125" style="49" customWidth="1"/>
    <col min="1286" max="1286" width="9.7109375" style="49" customWidth="1"/>
    <col min="1287" max="1535" width="9.140625" style="49"/>
    <col min="1536" max="1536" width="4.5703125" style="49" customWidth="1"/>
    <col min="1537" max="1537" width="16.5703125" style="49" customWidth="1"/>
    <col min="1538" max="1538" width="10" style="49" customWidth="1"/>
    <col min="1539" max="1539" width="21.85546875" style="49" customWidth="1"/>
    <col min="1540" max="1540" width="19.28515625" style="49" customWidth="1"/>
    <col min="1541" max="1541" width="12.5703125" style="49" customWidth="1"/>
    <col min="1542" max="1542" width="9.7109375" style="49" customWidth="1"/>
    <col min="1543" max="1791" width="9.140625" style="49"/>
    <col min="1792" max="1792" width="4.5703125" style="49" customWidth="1"/>
    <col min="1793" max="1793" width="16.5703125" style="49" customWidth="1"/>
    <col min="1794" max="1794" width="10" style="49" customWidth="1"/>
    <col min="1795" max="1795" width="21.85546875" style="49" customWidth="1"/>
    <col min="1796" max="1796" width="19.28515625" style="49" customWidth="1"/>
    <col min="1797" max="1797" width="12.5703125" style="49" customWidth="1"/>
    <col min="1798" max="1798" width="9.7109375" style="49" customWidth="1"/>
    <col min="1799" max="2047" width="9.140625" style="49"/>
    <col min="2048" max="2048" width="4.5703125" style="49" customWidth="1"/>
    <col min="2049" max="2049" width="16.5703125" style="49" customWidth="1"/>
    <col min="2050" max="2050" width="10" style="49" customWidth="1"/>
    <col min="2051" max="2051" width="21.85546875" style="49" customWidth="1"/>
    <col min="2052" max="2052" width="19.28515625" style="49" customWidth="1"/>
    <col min="2053" max="2053" width="12.5703125" style="49" customWidth="1"/>
    <col min="2054" max="2054" width="9.7109375" style="49" customWidth="1"/>
    <col min="2055" max="2303" width="9.140625" style="49"/>
    <col min="2304" max="2304" width="4.5703125" style="49" customWidth="1"/>
    <col min="2305" max="2305" width="16.5703125" style="49" customWidth="1"/>
    <col min="2306" max="2306" width="10" style="49" customWidth="1"/>
    <col min="2307" max="2307" width="21.85546875" style="49" customWidth="1"/>
    <col min="2308" max="2308" width="19.28515625" style="49" customWidth="1"/>
    <col min="2309" max="2309" width="12.5703125" style="49" customWidth="1"/>
    <col min="2310" max="2310" width="9.7109375" style="49" customWidth="1"/>
    <col min="2311" max="2559" width="9.140625" style="49"/>
    <col min="2560" max="2560" width="4.5703125" style="49" customWidth="1"/>
    <col min="2561" max="2561" width="16.5703125" style="49" customWidth="1"/>
    <col min="2562" max="2562" width="10" style="49" customWidth="1"/>
    <col min="2563" max="2563" width="21.85546875" style="49" customWidth="1"/>
    <col min="2564" max="2564" width="19.28515625" style="49" customWidth="1"/>
    <col min="2565" max="2565" width="12.5703125" style="49" customWidth="1"/>
    <col min="2566" max="2566" width="9.7109375" style="49" customWidth="1"/>
    <col min="2567" max="2815" width="9.140625" style="49"/>
    <col min="2816" max="2816" width="4.5703125" style="49" customWidth="1"/>
    <col min="2817" max="2817" width="16.5703125" style="49" customWidth="1"/>
    <col min="2818" max="2818" width="10" style="49" customWidth="1"/>
    <col min="2819" max="2819" width="21.85546875" style="49" customWidth="1"/>
    <col min="2820" max="2820" width="19.28515625" style="49" customWidth="1"/>
    <col min="2821" max="2821" width="12.5703125" style="49" customWidth="1"/>
    <col min="2822" max="2822" width="9.7109375" style="49" customWidth="1"/>
    <col min="2823" max="3071" width="9.140625" style="49"/>
    <col min="3072" max="3072" width="4.5703125" style="49" customWidth="1"/>
    <col min="3073" max="3073" width="16.5703125" style="49" customWidth="1"/>
    <col min="3074" max="3074" width="10" style="49" customWidth="1"/>
    <col min="3075" max="3075" width="21.85546875" style="49" customWidth="1"/>
    <col min="3076" max="3076" width="19.28515625" style="49" customWidth="1"/>
    <col min="3077" max="3077" width="12.5703125" style="49" customWidth="1"/>
    <col min="3078" max="3078" width="9.7109375" style="49" customWidth="1"/>
    <col min="3079" max="3327" width="9.140625" style="49"/>
    <col min="3328" max="3328" width="4.5703125" style="49" customWidth="1"/>
    <col min="3329" max="3329" width="16.5703125" style="49" customWidth="1"/>
    <col min="3330" max="3330" width="10" style="49" customWidth="1"/>
    <col min="3331" max="3331" width="21.85546875" style="49" customWidth="1"/>
    <col min="3332" max="3332" width="19.28515625" style="49" customWidth="1"/>
    <col min="3333" max="3333" width="12.5703125" style="49" customWidth="1"/>
    <col min="3334" max="3334" width="9.7109375" style="49" customWidth="1"/>
    <col min="3335" max="3583" width="9.140625" style="49"/>
    <col min="3584" max="3584" width="4.5703125" style="49" customWidth="1"/>
    <col min="3585" max="3585" width="16.5703125" style="49" customWidth="1"/>
    <col min="3586" max="3586" width="10" style="49" customWidth="1"/>
    <col min="3587" max="3587" width="21.85546875" style="49" customWidth="1"/>
    <col min="3588" max="3588" width="19.28515625" style="49" customWidth="1"/>
    <col min="3589" max="3589" width="12.5703125" style="49" customWidth="1"/>
    <col min="3590" max="3590" width="9.7109375" style="49" customWidth="1"/>
    <col min="3591" max="3839" width="9.140625" style="49"/>
    <col min="3840" max="3840" width="4.5703125" style="49" customWidth="1"/>
    <col min="3841" max="3841" width="16.5703125" style="49" customWidth="1"/>
    <col min="3842" max="3842" width="10" style="49" customWidth="1"/>
    <col min="3843" max="3843" width="21.85546875" style="49" customWidth="1"/>
    <col min="3844" max="3844" width="19.28515625" style="49" customWidth="1"/>
    <col min="3845" max="3845" width="12.5703125" style="49" customWidth="1"/>
    <col min="3846" max="3846" width="9.7109375" style="49" customWidth="1"/>
    <col min="3847" max="4095" width="9.140625" style="49"/>
    <col min="4096" max="4096" width="4.5703125" style="49" customWidth="1"/>
    <col min="4097" max="4097" width="16.5703125" style="49" customWidth="1"/>
    <col min="4098" max="4098" width="10" style="49" customWidth="1"/>
    <col min="4099" max="4099" width="21.85546875" style="49" customWidth="1"/>
    <col min="4100" max="4100" width="19.28515625" style="49" customWidth="1"/>
    <col min="4101" max="4101" width="12.5703125" style="49" customWidth="1"/>
    <col min="4102" max="4102" width="9.7109375" style="49" customWidth="1"/>
    <col min="4103" max="4351" width="9.140625" style="49"/>
    <col min="4352" max="4352" width="4.5703125" style="49" customWidth="1"/>
    <col min="4353" max="4353" width="16.5703125" style="49" customWidth="1"/>
    <col min="4354" max="4354" width="10" style="49" customWidth="1"/>
    <col min="4355" max="4355" width="21.85546875" style="49" customWidth="1"/>
    <col min="4356" max="4356" width="19.28515625" style="49" customWidth="1"/>
    <col min="4357" max="4357" width="12.5703125" style="49" customWidth="1"/>
    <col min="4358" max="4358" width="9.7109375" style="49" customWidth="1"/>
    <col min="4359" max="4607" width="9.140625" style="49"/>
    <col min="4608" max="4608" width="4.5703125" style="49" customWidth="1"/>
    <col min="4609" max="4609" width="16.5703125" style="49" customWidth="1"/>
    <col min="4610" max="4610" width="10" style="49" customWidth="1"/>
    <col min="4611" max="4611" width="21.85546875" style="49" customWidth="1"/>
    <col min="4612" max="4612" width="19.28515625" style="49" customWidth="1"/>
    <col min="4613" max="4613" width="12.5703125" style="49" customWidth="1"/>
    <col min="4614" max="4614" width="9.7109375" style="49" customWidth="1"/>
    <col min="4615" max="4863" width="9.140625" style="49"/>
    <col min="4864" max="4864" width="4.5703125" style="49" customWidth="1"/>
    <col min="4865" max="4865" width="16.5703125" style="49" customWidth="1"/>
    <col min="4866" max="4866" width="10" style="49" customWidth="1"/>
    <col min="4867" max="4867" width="21.85546875" style="49" customWidth="1"/>
    <col min="4868" max="4868" width="19.28515625" style="49" customWidth="1"/>
    <col min="4869" max="4869" width="12.5703125" style="49" customWidth="1"/>
    <col min="4870" max="4870" width="9.7109375" style="49" customWidth="1"/>
    <col min="4871" max="5119" width="9.140625" style="49"/>
    <col min="5120" max="5120" width="4.5703125" style="49" customWidth="1"/>
    <col min="5121" max="5121" width="16.5703125" style="49" customWidth="1"/>
    <col min="5122" max="5122" width="10" style="49" customWidth="1"/>
    <col min="5123" max="5123" width="21.85546875" style="49" customWidth="1"/>
    <col min="5124" max="5124" width="19.28515625" style="49" customWidth="1"/>
    <col min="5125" max="5125" width="12.5703125" style="49" customWidth="1"/>
    <col min="5126" max="5126" width="9.7109375" style="49" customWidth="1"/>
    <col min="5127" max="5375" width="9.140625" style="49"/>
    <col min="5376" max="5376" width="4.5703125" style="49" customWidth="1"/>
    <col min="5377" max="5377" width="16.5703125" style="49" customWidth="1"/>
    <col min="5378" max="5378" width="10" style="49" customWidth="1"/>
    <col min="5379" max="5379" width="21.85546875" style="49" customWidth="1"/>
    <col min="5380" max="5380" width="19.28515625" style="49" customWidth="1"/>
    <col min="5381" max="5381" width="12.5703125" style="49" customWidth="1"/>
    <col min="5382" max="5382" width="9.7109375" style="49" customWidth="1"/>
    <col min="5383" max="5631" width="9.140625" style="49"/>
    <col min="5632" max="5632" width="4.5703125" style="49" customWidth="1"/>
    <col min="5633" max="5633" width="16.5703125" style="49" customWidth="1"/>
    <col min="5634" max="5634" width="10" style="49" customWidth="1"/>
    <col min="5635" max="5635" width="21.85546875" style="49" customWidth="1"/>
    <col min="5636" max="5636" width="19.28515625" style="49" customWidth="1"/>
    <col min="5637" max="5637" width="12.5703125" style="49" customWidth="1"/>
    <col min="5638" max="5638" width="9.7109375" style="49" customWidth="1"/>
    <col min="5639" max="5887" width="9.140625" style="49"/>
    <col min="5888" max="5888" width="4.5703125" style="49" customWidth="1"/>
    <col min="5889" max="5889" width="16.5703125" style="49" customWidth="1"/>
    <col min="5890" max="5890" width="10" style="49" customWidth="1"/>
    <col min="5891" max="5891" width="21.85546875" style="49" customWidth="1"/>
    <col min="5892" max="5892" width="19.28515625" style="49" customWidth="1"/>
    <col min="5893" max="5893" width="12.5703125" style="49" customWidth="1"/>
    <col min="5894" max="5894" width="9.7109375" style="49" customWidth="1"/>
    <col min="5895" max="6143" width="9.140625" style="49"/>
    <col min="6144" max="6144" width="4.5703125" style="49" customWidth="1"/>
    <col min="6145" max="6145" width="16.5703125" style="49" customWidth="1"/>
    <col min="6146" max="6146" width="10" style="49" customWidth="1"/>
    <col min="6147" max="6147" width="21.85546875" style="49" customWidth="1"/>
    <col min="6148" max="6148" width="19.28515625" style="49" customWidth="1"/>
    <col min="6149" max="6149" width="12.5703125" style="49" customWidth="1"/>
    <col min="6150" max="6150" width="9.7109375" style="49" customWidth="1"/>
    <col min="6151" max="6399" width="9.140625" style="49"/>
    <col min="6400" max="6400" width="4.5703125" style="49" customWidth="1"/>
    <col min="6401" max="6401" width="16.5703125" style="49" customWidth="1"/>
    <col min="6402" max="6402" width="10" style="49" customWidth="1"/>
    <col min="6403" max="6403" width="21.85546875" style="49" customWidth="1"/>
    <col min="6404" max="6404" width="19.28515625" style="49" customWidth="1"/>
    <col min="6405" max="6405" width="12.5703125" style="49" customWidth="1"/>
    <col min="6406" max="6406" width="9.7109375" style="49" customWidth="1"/>
    <col min="6407" max="6655" width="9.140625" style="49"/>
    <col min="6656" max="6656" width="4.5703125" style="49" customWidth="1"/>
    <col min="6657" max="6657" width="16.5703125" style="49" customWidth="1"/>
    <col min="6658" max="6658" width="10" style="49" customWidth="1"/>
    <col min="6659" max="6659" width="21.85546875" style="49" customWidth="1"/>
    <col min="6660" max="6660" width="19.28515625" style="49" customWidth="1"/>
    <col min="6661" max="6661" width="12.5703125" style="49" customWidth="1"/>
    <col min="6662" max="6662" width="9.7109375" style="49" customWidth="1"/>
    <col min="6663" max="6911" width="9.140625" style="49"/>
    <col min="6912" max="6912" width="4.5703125" style="49" customWidth="1"/>
    <col min="6913" max="6913" width="16.5703125" style="49" customWidth="1"/>
    <col min="6914" max="6914" width="10" style="49" customWidth="1"/>
    <col min="6915" max="6915" width="21.85546875" style="49" customWidth="1"/>
    <col min="6916" max="6916" width="19.28515625" style="49" customWidth="1"/>
    <col min="6917" max="6917" width="12.5703125" style="49" customWidth="1"/>
    <col min="6918" max="6918" width="9.7109375" style="49" customWidth="1"/>
    <col min="6919" max="7167" width="9.140625" style="49"/>
    <col min="7168" max="7168" width="4.5703125" style="49" customWidth="1"/>
    <col min="7169" max="7169" width="16.5703125" style="49" customWidth="1"/>
    <col min="7170" max="7170" width="10" style="49" customWidth="1"/>
    <col min="7171" max="7171" width="21.85546875" style="49" customWidth="1"/>
    <col min="7172" max="7172" width="19.28515625" style="49" customWidth="1"/>
    <col min="7173" max="7173" width="12.5703125" style="49" customWidth="1"/>
    <col min="7174" max="7174" width="9.7109375" style="49" customWidth="1"/>
    <col min="7175" max="7423" width="9.140625" style="49"/>
    <col min="7424" max="7424" width="4.5703125" style="49" customWidth="1"/>
    <col min="7425" max="7425" width="16.5703125" style="49" customWidth="1"/>
    <col min="7426" max="7426" width="10" style="49" customWidth="1"/>
    <col min="7427" max="7427" width="21.85546875" style="49" customWidth="1"/>
    <col min="7428" max="7428" width="19.28515625" style="49" customWidth="1"/>
    <col min="7429" max="7429" width="12.5703125" style="49" customWidth="1"/>
    <col min="7430" max="7430" width="9.7109375" style="49" customWidth="1"/>
    <col min="7431" max="7679" width="9.140625" style="49"/>
    <col min="7680" max="7680" width="4.5703125" style="49" customWidth="1"/>
    <col min="7681" max="7681" width="16.5703125" style="49" customWidth="1"/>
    <col min="7682" max="7682" width="10" style="49" customWidth="1"/>
    <col min="7683" max="7683" width="21.85546875" style="49" customWidth="1"/>
    <col min="7684" max="7684" width="19.28515625" style="49" customWidth="1"/>
    <col min="7685" max="7685" width="12.5703125" style="49" customWidth="1"/>
    <col min="7686" max="7686" width="9.7109375" style="49" customWidth="1"/>
    <col min="7687" max="7935" width="9.140625" style="49"/>
    <col min="7936" max="7936" width="4.5703125" style="49" customWidth="1"/>
    <col min="7937" max="7937" width="16.5703125" style="49" customWidth="1"/>
    <col min="7938" max="7938" width="10" style="49" customWidth="1"/>
    <col min="7939" max="7939" width="21.85546875" style="49" customWidth="1"/>
    <col min="7940" max="7940" width="19.28515625" style="49" customWidth="1"/>
    <col min="7941" max="7941" width="12.5703125" style="49" customWidth="1"/>
    <col min="7942" max="7942" width="9.7109375" style="49" customWidth="1"/>
    <col min="7943" max="8191" width="9.140625" style="49"/>
    <col min="8192" max="8192" width="4.5703125" style="49" customWidth="1"/>
    <col min="8193" max="8193" width="16.5703125" style="49" customWidth="1"/>
    <col min="8194" max="8194" width="10" style="49" customWidth="1"/>
    <col min="8195" max="8195" width="21.85546875" style="49" customWidth="1"/>
    <col min="8196" max="8196" width="19.28515625" style="49" customWidth="1"/>
    <col min="8197" max="8197" width="12.5703125" style="49" customWidth="1"/>
    <col min="8198" max="8198" width="9.7109375" style="49" customWidth="1"/>
    <col min="8199" max="8447" width="9.140625" style="49"/>
    <col min="8448" max="8448" width="4.5703125" style="49" customWidth="1"/>
    <col min="8449" max="8449" width="16.5703125" style="49" customWidth="1"/>
    <col min="8450" max="8450" width="10" style="49" customWidth="1"/>
    <col min="8451" max="8451" width="21.85546875" style="49" customWidth="1"/>
    <col min="8452" max="8452" width="19.28515625" style="49" customWidth="1"/>
    <col min="8453" max="8453" width="12.5703125" style="49" customWidth="1"/>
    <col min="8454" max="8454" width="9.7109375" style="49" customWidth="1"/>
    <col min="8455" max="8703" width="9.140625" style="49"/>
    <col min="8704" max="8704" width="4.5703125" style="49" customWidth="1"/>
    <col min="8705" max="8705" width="16.5703125" style="49" customWidth="1"/>
    <col min="8706" max="8706" width="10" style="49" customWidth="1"/>
    <col min="8707" max="8707" width="21.85546875" style="49" customWidth="1"/>
    <col min="8708" max="8708" width="19.28515625" style="49" customWidth="1"/>
    <col min="8709" max="8709" width="12.5703125" style="49" customWidth="1"/>
    <col min="8710" max="8710" width="9.7109375" style="49" customWidth="1"/>
    <col min="8711" max="8959" width="9.140625" style="49"/>
    <col min="8960" max="8960" width="4.5703125" style="49" customWidth="1"/>
    <col min="8961" max="8961" width="16.5703125" style="49" customWidth="1"/>
    <col min="8962" max="8962" width="10" style="49" customWidth="1"/>
    <col min="8963" max="8963" width="21.85546875" style="49" customWidth="1"/>
    <col min="8964" max="8964" width="19.28515625" style="49" customWidth="1"/>
    <col min="8965" max="8965" width="12.5703125" style="49" customWidth="1"/>
    <col min="8966" max="8966" width="9.7109375" style="49" customWidth="1"/>
    <col min="8967" max="9215" width="9.140625" style="49"/>
    <col min="9216" max="9216" width="4.5703125" style="49" customWidth="1"/>
    <col min="9217" max="9217" width="16.5703125" style="49" customWidth="1"/>
    <col min="9218" max="9218" width="10" style="49" customWidth="1"/>
    <col min="9219" max="9219" width="21.85546875" style="49" customWidth="1"/>
    <col min="9220" max="9220" width="19.28515625" style="49" customWidth="1"/>
    <col min="9221" max="9221" width="12.5703125" style="49" customWidth="1"/>
    <col min="9222" max="9222" width="9.7109375" style="49" customWidth="1"/>
    <col min="9223" max="9471" width="9.140625" style="49"/>
    <col min="9472" max="9472" width="4.5703125" style="49" customWidth="1"/>
    <col min="9473" max="9473" width="16.5703125" style="49" customWidth="1"/>
    <col min="9474" max="9474" width="10" style="49" customWidth="1"/>
    <col min="9475" max="9475" width="21.85546875" style="49" customWidth="1"/>
    <col min="9476" max="9476" width="19.28515625" style="49" customWidth="1"/>
    <col min="9477" max="9477" width="12.5703125" style="49" customWidth="1"/>
    <col min="9478" max="9478" width="9.7109375" style="49" customWidth="1"/>
    <col min="9479" max="9727" width="9.140625" style="49"/>
    <col min="9728" max="9728" width="4.5703125" style="49" customWidth="1"/>
    <col min="9729" max="9729" width="16.5703125" style="49" customWidth="1"/>
    <col min="9730" max="9730" width="10" style="49" customWidth="1"/>
    <col min="9731" max="9731" width="21.85546875" style="49" customWidth="1"/>
    <col min="9732" max="9732" width="19.28515625" style="49" customWidth="1"/>
    <col min="9733" max="9733" width="12.5703125" style="49" customWidth="1"/>
    <col min="9734" max="9734" width="9.7109375" style="49" customWidth="1"/>
    <col min="9735" max="9983" width="9.140625" style="49"/>
    <col min="9984" max="9984" width="4.5703125" style="49" customWidth="1"/>
    <col min="9985" max="9985" width="16.5703125" style="49" customWidth="1"/>
    <col min="9986" max="9986" width="10" style="49" customWidth="1"/>
    <col min="9987" max="9987" width="21.85546875" style="49" customWidth="1"/>
    <col min="9988" max="9988" width="19.28515625" style="49" customWidth="1"/>
    <col min="9989" max="9989" width="12.5703125" style="49" customWidth="1"/>
    <col min="9990" max="9990" width="9.7109375" style="49" customWidth="1"/>
    <col min="9991" max="10239" width="9.140625" style="49"/>
    <col min="10240" max="10240" width="4.5703125" style="49" customWidth="1"/>
    <col min="10241" max="10241" width="16.5703125" style="49" customWidth="1"/>
    <col min="10242" max="10242" width="10" style="49" customWidth="1"/>
    <col min="10243" max="10243" width="21.85546875" style="49" customWidth="1"/>
    <col min="10244" max="10244" width="19.28515625" style="49" customWidth="1"/>
    <col min="10245" max="10245" width="12.5703125" style="49" customWidth="1"/>
    <col min="10246" max="10246" width="9.7109375" style="49" customWidth="1"/>
    <col min="10247" max="10495" width="9.140625" style="49"/>
    <col min="10496" max="10496" width="4.5703125" style="49" customWidth="1"/>
    <col min="10497" max="10497" width="16.5703125" style="49" customWidth="1"/>
    <col min="10498" max="10498" width="10" style="49" customWidth="1"/>
    <col min="10499" max="10499" width="21.85546875" style="49" customWidth="1"/>
    <col min="10500" max="10500" width="19.28515625" style="49" customWidth="1"/>
    <col min="10501" max="10501" width="12.5703125" style="49" customWidth="1"/>
    <col min="10502" max="10502" width="9.7109375" style="49" customWidth="1"/>
    <col min="10503" max="10751" width="9.140625" style="49"/>
    <col min="10752" max="10752" width="4.5703125" style="49" customWidth="1"/>
    <col min="10753" max="10753" width="16.5703125" style="49" customWidth="1"/>
    <col min="10754" max="10754" width="10" style="49" customWidth="1"/>
    <col min="10755" max="10755" width="21.85546875" style="49" customWidth="1"/>
    <col min="10756" max="10756" width="19.28515625" style="49" customWidth="1"/>
    <col min="10757" max="10757" width="12.5703125" style="49" customWidth="1"/>
    <col min="10758" max="10758" width="9.7109375" style="49" customWidth="1"/>
    <col min="10759" max="11007" width="9.140625" style="49"/>
    <col min="11008" max="11008" width="4.5703125" style="49" customWidth="1"/>
    <col min="11009" max="11009" width="16.5703125" style="49" customWidth="1"/>
    <col min="11010" max="11010" width="10" style="49" customWidth="1"/>
    <col min="11011" max="11011" width="21.85546875" style="49" customWidth="1"/>
    <col min="11012" max="11012" width="19.28515625" style="49" customWidth="1"/>
    <col min="11013" max="11013" width="12.5703125" style="49" customWidth="1"/>
    <col min="11014" max="11014" width="9.7109375" style="49" customWidth="1"/>
    <col min="11015" max="11263" width="9.140625" style="49"/>
    <col min="11264" max="11264" width="4.5703125" style="49" customWidth="1"/>
    <col min="11265" max="11265" width="16.5703125" style="49" customWidth="1"/>
    <col min="11266" max="11266" width="10" style="49" customWidth="1"/>
    <col min="11267" max="11267" width="21.85546875" style="49" customWidth="1"/>
    <col min="11268" max="11268" width="19.28515625" style="49" customWidth="1"/>
    <col min="11269" max="11269" width="12.5703125" style="49" customWidth="1"/>
    <col min="11270" max="11270" width="9.7109375" style="49" customWidth="1"/>
    <col min="11271" max="11519" width="9.140625" style="49"/>
    <col min="11520" max="11520" width="4.5703125" style="49" customWidth="1"/>
    <col min="11521" max="11521" width="16.5703125" style="49" customWidth="1"/>
    <col min="11522" max="11522" width="10" style="49" customWidth="1"/>
    <col min="11523" max="11523" width="21.85546875" style="49" customWidth="1"/>
    <col min="11524" max="11524" width="19.28515625" style="49" customWidth="1"/>
    <col min="11525" max="11525" width="12.5703125" style="49" customWidth="1"/>
    <col min="11526" max="11526" width="9.7109375" style="49" customWidth="1"/>
    <col min="11527" max="11775" width="9.140625" style="49"/>
    <col min="11776" max="11776" width="4.5703125" style="49" customWidth="1"/>
    <col min="11777" max="11777" width="16.5703125" style="49" customWidth="1"/>
    <col min="11778" max="11778" width="10" style="49" customWidth="1"/>
    <col min="11779" max="11779" width="21.85546875" style="49" customWidth="1"/>
    <col min="11780" max="11780" width="19.28515625" style="49" customWidth="1"/>
    <col min="11781" max="11781" width="12.5703125" style="49" customWidth="1"/>
    <col min="11782" max="11782" width="9.7109375" style="49" customWidth="1"/>
    <col min="11783" max="12031" width="9.140625" style="49"/>
    <col min="12032" max="12032" width="4.5703125" style="49" customWidth="1"/>
    <col min="12033" max="12033" width="16.5703125" style="49" customWidth="1"/>
    <col min="12034" max="12034" width="10" style="49" customWidth="1"/>
    <col min="12035" max="12035" width="21.85546875" style="49" customWidth="1"/>
    <col min="12036" max="12036" width="19.28515625" style="49" customWidth="1"/>
    <col min="12037" max="12037" width="12.5703125" style="49" customWidth="1"/>
    <col min="12038" max="12038" width="9.7109375" style="49" customWidth="1"/>
    <col min="12039" max="12287" width="9.140625" style="49"/>
    <col min="12288" max="12288" width="4.5703125" style="49" customWidth="1"/>
    <col min="12289" max="12289" width="16.5703125" style="49" customWidth="1"/>
    <col min="12290" max="12290" width="10" style="49" customWidth="1"/>
    <col min="12291" max="12291" width="21.85546875" style="49" customWidth="1"/>
    <col min="12292" max="12292" width="19.28515625" style="49" customWidth="1"/>
    <col min="12293" max="12293" width="12.5703125" style="49" customWidth="1"/>
    <col min="12294" max="12294" width="9.7109375" style="49" customWidth="1"/>
    <col min="12295" max="12543" width="9.140625" style="49"/>
    <col min="12544" max="12544" width="4.5703125" style="49" customWidth="1"/>
    <col min="12545" max="12545" width="16.5703125" style="49" customWidth="1"/>
    <col min="12546" max="12546" width="10" style="49" customWidth="1"/>
    <col min="12547" max="12547" width="21.85546875" style="49" customWidth="1"/>
    <col min="12548" max="12548" width="19.28515625" style="49" customWidth="1"/>
    <col min="12549" max="12549" width="12.5703125" style="49" customWidth="1"/>
    <col min="12550" max="12550" width="9.7109375" style="49" customWidth="1"/>
    <col min="12551" max="12799" width="9.140625" style="49"/>
    <col min="12800" max="12800" width="4.5703125" style="49" customWidth="1"/>
    <col min="12801" max="12801" width="16.5703125" style="49" customWidth="1"/>
    <col min="12802" max="12802" width="10" style="49" customWidth="1"/>
    <col min="12803" max="12803" width="21.85546875" style="49" customWidth="1"/>
    <col min="12804" max="12804" width="19.28515625" style="49" customWidth="1"/>
    <col min="12805" max="12805" width="12.5703125" style="49" customWidth="1"/>
    <col min="12806" max="12806" width="9.7109375" style="49" customWidth="1"/>
    <col min="12807" max="13055" width="9.140625" style="49"/>
    <col min="13056" max="13056" width="4.5703125" style="49" customWidth="1"/>
    <col min="13057" max="13057" width="16.5703125" style="49" customWidth="1"/>
    <col min="13058" max="13058" width="10" style="49" customWidth="1"/>
    <col min="13059" max="13059" width="21.85546875" style="49" customWidth="1"/>
    <col min="13060" max="13060" width="19.28515625" style="49" customWidth="1"/>
    <col min="13061" max="13061" width="12.5703125" style="49" customWidth="1"/>
    <col min="13062" max="13062" width="9.7109375" style="49" customWidth="1"/>
    <col min="13063" max="13311" width="9.140625" style="49"/>
    <col min="13312" max="13312" width="4.5703125" style="49" customWidth="1"/>
    <col min="13313" max="13313" width="16.5703125" style="49" customWidth="1"/>
    <col min="13314" max="13314" width="10" style="49" customWidth="1"/>
    <col min="13315" max="13315" width="21.85546875" style="49" customWidth="1"/>
    <col min="13316" max="13316" width="19.28515625" style="49" customWidth="1"/>
    <col min="13317" max="13317" width="12.5703125" style="49" customWidth="1"/>
    <col min="13318" max="13318" width="9.7109375" style="49" customWidth="1"/>
    <col min="13319" max="13567" width="9.140625" style="49"/>
    <col min="13568" max="13568" width="4.5703125" style="49" customWidth="1"/>
    <col min="13569" max="13569" width="16.5703125" style="49" customWidth="1"/>
    <col min="13570" max="13570" width="10" style="49" customWidth="1"/>
    <col min="13571" max="13571" width="21.85546875" style="49" customWidth="1"/>
    <col min="13572" max="13572" width="19.28515625" style="49" customWidth="1"/>
    <col min="13573" max="13573" width="12.5703125" style="49" customWidth="1"/>
    <col min="13574" max="13574" width="9.7109375" style="49" customWidth="1"/>
    <col min="13575" max="13823" width="9.140625" style="49"/>
    <col min="13824" max="13824" width="4.5703125" style="49" customWidth="1"/>
    <col min="13825" max="13825" width="16.5703125" style="49" customWidth="1"/>
    <col min="13826" max="13826" width="10" style="49" customWidth="1"/>
    <col min="13827" max="13827" width="21.85546875" style="49" customWidth="1"/>
    <col min="13828" max="13828" width="19.28515625" style="49" customWidth="1"/>
    <col min="13829" max="13829" width="12.5703125" style="49" customWidth="1"/>
    <col min="13830" max="13830" width="9.7109375" style="49" customWidth="1"/>
    <col min="13831" max="14079" width="9.140625" style="49"/>
    <col min="14080" max="14080" width="4.5703125" style="49" customWidth="1"/>
    <col min="14081" max="14081" width="16.5703125" style="49" customWidth="1"/>
    <col min="14082" max="14082" width="10" style="49" customWidth="1"/>
    <col min="14083" max="14083" width="21.85546875" style="49" customWidth="1"/>
    <col min="14084" max="14084" width="19.28515625" style="49" customWidth="1"/>
    <col min="14085" max="14085" width="12.5703125" style="49" customWidth="1"/>
    <col min="14086" max="14086" width="9.7109375" style="49" customWidth="1"/>
    <col min="14087" max="14335" width="9.140625" style="49"/>
    <col min="14336" max="14336" width="4.5703125" style="49" customWidth="1"/>
    <col min="14337" max="14337" width="16.5703125" style="49" customWidth="1"/>
    <col min="14338" max="14338" width="10" style="49" customWidth="1"/>
    <col min="14339" max="14339" width="21.85546875" style="49" customWidth="1"/>
    <col min="14340" max="14340" width="19.28515625" style="49" customWidth="1"/>
    <col min="14341" max="14341" width="12.5703125" style="49" customWidth="1"/>
    <col min="14342" max="14342" width="9.7109375" style="49" customWidth="1"/>
    <col min="14343" max="14591" width="9.140625" style="49"/>
    <col min="14592" max="14592" width="4.5703125" style="49" customWidth="1"/>
    <col min="14593" max="14593" width="16.5703125" style="49" customWidth="1"/>
    <col min="14594" max="14594" width="10" style="49" customWidth="1"/>
    <col min="14595" max="14595" width="21.85546875" style="49" customWidth="1"/>
    <col min="14596" max="14596" width="19.28515625" style="49" customWidth="1"/>
    <col min="14597" max="14597" width="12.5703125" style="49" customWidth="1"/>
    <col min="14598" max="14598" width="9.7109375" style="49" customWidth="1"/>
    <col min="14599" max="14847" width="9.140625" style="49"/>
    <col min="14848" max="14848" width="4.5703125" style="49" customWidth="1"/>
    <col min="14849" max="14849" width="16.5703125" style="49" customWidth="1"/>
    <col min="14850" max="14850" width="10" style="49" customWidth="1"/>
    <col min="14851" max="14851" width="21.85546875" style="49" customWidth="1"/>
    <col min="14852" max="14852" width="19.28515625" style="49" customWidth="1"/>
    <col min="14853" max="14853" width="12.5703125" style="49" customWidth="1"/>
    <col min="14854" max="14854" width="9.7109375" style="49" customWidth="1"/>
    <col min="14855" max="15103" width="9.140625" style="49"/>
    <col min="15104" max="15104" width="4.5703125" style="49" customWidth="1"/>
    <col min="15105" max="15105" width="16.5703125" style="49" customWidth="1"/>
    <col min="15106" max="15106" width="10" style="49" customWidth="1"/>
    <col min="15107" max="15107" width="21.85546875" style="49" customWidth="1"/>
    <col min="15108" max="15108" width="19.28515625" style="49" customWidth="1"/>
    <col min="15109" max="15109" width="12.5703125" style="49" customWidth="1"/>
    <col min="15110" max="15110" width="9.7109375" style="49" customWidth="1"/>
    <col min="15111" max="15359" width="9.140625" style="49"/>
    <col min="15360" max="15360" width="4.5703125" style="49" customWidth="1"/>
    <col min="15361" max="15361" width="16.5703125" style="49" customWidth="1"/>
    <col min="15362" max="15362" width="10" style="49" customWidth="1"/>
    <col min="15363" max="15363" width="21.85546875" style="49" customWidth="1"/>
    <col min="15364" max="15364" width="19.28515625" style="49" customWidth="1"/>
    <col min="15365" max="15365" width="12.5703125" style="49" customWidth="1"/>
    <col min="15366" max="15366" width="9.7109375" style="49" customWidth="1"/>
    <col min="15367" max="15615" width="9.140625" style="49"/>
    <col min="15616" max="15616" width="4.5703125" style="49" customWidth="1"/>
    <col min="15617" max="15617" width="16.5703125" style="49" customWidth="1"/>
    <col min="15618" max="15618" width="10" style="49" customWidth="1"/>
    <col min="15619" max="15619" width="21.85546875" style="49" customWidth="1"/>
    <col min="15620" max="15620" width="19.28515625" style="49" customWidth="1"/>
    <col min="15621" max="15621" width="12.5703125" style="49" customWidth="1"/>
    <col min="15622" max="15622" width="9.7109375" style="49" customWidth="1"/>
    <col min="15623" max="15871" width="9.140625" style="49"/>
    <col min="15872" max="15872" width="4.5703125" style="49" customWidth="1"/>
    <col min="15873" max="15873" width="16.5703125" style="49" customWidth="1"/>
    <col min="15874" max="15874" width="10" style="49" customWidth="1"/>
    <col min="15875" max="15875" width="21.85546875" style="49" customWidth="1"/>
    <col min="15876" max="15876" width="19.28515625" style="49" customWidth="1"/>
    <col min="15877" max="15877" width="12.5703125" style="49" customWidth="1"/>
    <col min="15878" max="15878" width="9.7109375" style="49" customWidth="1"/>
    <col min="15879" max="16127" width="9.140625" style="49"/>
    <col min="16128" max="16128" width="4.5703125" style="49" customWidth="1"/>
    <col min="16129" max="16129" width="16.5703125" style="49" customWidth="1"/>
    <col min="16130" max="16130" width="10" style="49" customWidth="1"/>
    <col min="16131" max="16131" width="21.85546875" style="49" customWidth="1"/>
    <col min="16132" max="16132" width="19.28515625" style="49" customWidth="1"/>
    <col min="16133" max="16133" width="12.5703125" style="49" customWidth="1"/>
    <col min="16134" max="16134" width="9.7109375" style="49" customWidth="1"/>
    <col min="16135" max="16384" width="9.140625" style="49"/>
  </cols>
  <sheetData>
    <row r="1" spans="1:13" ht="12.95" customHeight="1" x14ac:dyDescent="0.25">
      <c r="A1" s="256" t="s">
        <v>25</v>
      </c>
      <c r="B1" s="256"/>
      <c r="C1" s="256"/>
      <c r="D1" s="256"/>
      <c r="E1" s="256"/>
      <c r="F1" s="256"/>
    </row>
    <row r="2" spans="1:13" ht="12.95" customHeight="1" x14ac:dyDescent="0.25">
      <c r="A2" s="257" t="s">
        <v>49</v>
      </c>
      <c r="B2" s="257"/>
      <c r="C2" s="257"/>
      <c r="D2" s="257"/>
      <c r="E2" s="257"/>
      <c r="F2" s="257"/>
    </row>
    <row r="3" spans="1:13" ht="14.25" customHeight="1" x14ac:dyDescent="0.25">
      <c r="A3" s="50"/>
      <c r="B3" s="257" t="s">
        <v>70</v>
      </c>
      <c r="C3" s="257"/>
      <c r="D3" s="257"/>
      <c r="E3" s="257"/>
      <c r="F3" s="257"/>
      <c r="L3" s="51"/>
      <c r="M3" s="51"/>
    </row>
    <row r="4" spans="1:13" s="51" customFormat="1" ht="30.75" customHeight="1" x14ac:dyDescent="0.25">
      <c r="A4" s="259" t="s">
        <v>122</v>
      </c>
      <c r="B4" s="259"/>
      <c r="C4" s="259"/>
      <c r="D4" s="259"/>
      <c r="E4" s="259"/>
      <c r="F4" s="259"/>
      <c r="G4" s="52"/>
      <c r="H4" s="52"/>
      <c r="I4" s="52"/>
      <c r="J4" s="52"/>
      <c r="K4" s="52"/>
      <c r="L4" s="52"/>
    </row>
    <row r="5" spans="1:13" s="55" customFormat="1" ht="15.75" customHeight="1" x14ac:dyDescent="0.25">
      <c r="A5" s="258" t="s">
        <v>206</v>
      </c>
      <c r="B5" s="258"/>
      <c r="C5" s="258"/>
      <c r="D5" s="53"/>
      <c r="E5" s="53"/>
      <c r="F5" s="54" t="s">
        <v>31</v>
      </c>
    </row>
    <row r="6" spans="1:13" ht="31.5" customHeight="1" x14ac:dyDescent="0.2">
      <c r="A6" s="56" t="s">
        <v>71</v>
      </c>
      <c r="B6" s="56" t="s">
        <v>72</v>
      </c>
      <c r="C6" s="56" t="s">
        <v>73</v>
      </c>
      <c r="D6" s="56" t="s">
        <v>74</v>
      </c>
      <c r="E6" s="57" t="s">
        <v>75</v>
      </c>
      <c r="F6" s="56" t="s">
        <v>76</v>
      </c>
    </row>
    <row r="7" spans="1:13" ht="13.5" customHeight="1" x14ac:dyDescent="0.2">
      <c r="A7" s="57">
        <v>1</v>
      </c>
      <c r="B7" s="178" t="s">
        <v>34</v>
      </c>
      <c r="C7" s="57" t="s">
        <v>77</v>
      </c>
      <c r="D7" s="179" t="s">
        <v>14</v>
      </c>
      <c r="E7" s="179" t="s">
        <v>48</v>
      </c>
      <c r="F7" s="206">
        <v>44259</v>
      </c>
    </row>
    <row r="8" spans="1:13" ht="13.5" customHeight="1" x14ac:dyDescent="0.2">
      <c r="A8" s="57">
        <v>2</v>
      </c>
      <c r="B8" s="178" t="s">
        <v>38</v>
      </c>
      <c r="C8" s="57" t="s">
        <v>77</v>
      </c>
      <c r="D8" s="179" t="s">
        <v>15</v>
      </c>
      <c r="E8" s="179" t="s">
        <v>78</v>
      </c>
      <c r="F8" s="206">
        <v>44259</v>
      </c>
    </row>
    <row r="9" spans="1:13" ht="13.5" customHeight="1" x14ac:dyDescent="0.2">
      <c r="A9" s="57">
        <v>3</v>
      </c>
      <c r="B9" s="178" t="s">
        <v>36</v>
      </c>
      <c r="C9" s="57" t="s">
        <v>79</v>
      </c>
      <c r="D9" s="179" t="s">
        <v>80</v>
      </c>
      <c r="E9" s="179" t="s">
        <v>48</v>
      </c>
      <c r="F9" s="206">
        <v>44259</v>
      </c>
    </row>
    <row r="10" spans="1:13" ht="13.5" customHeight="1" x14ac:dyDescent="0.2">
      <c r="A10" s="57">
        <v>4</v>
      </c>
      <c r="B10" s="178" t="s">
        <v>39</v>
      </c>
      <c r="C10" s="57" t="s">
        <v>77</v>
      </c>
      <c r="D10" s="179" t="s">
        <v>80</v>
      </c>
      <c r="E10" s="179" t="s">
        <v>48</v>
      </c>
      <c r="F10" s="206">
        <v>44259</v>
      </c>
    </row>
    <row r="11" spans="1:13" ht="13.5" customHeight="1" x14ac:dyDescent="0.2">
      <c r="A11" s="57">
        <v>5</v>
      </c>
      <c r="B11" s="178" t="s">
        <v>83</v>
      </c>
      <c r="C11" s="57" t="s">
        <v>79</v>
      </c>
      <c r="D11" s="179" t="s">
        <v>80</v>
      </c>
      <c r="E11" s="179" t="s">
        <v>48</v>
      </c>
      <c r="F11" s="206">
        <v>44259</v>
      </c>
    </row>
    <row r="12" spans="1:13" ht="13.5" customHeight="1" x14ac:dyDescent="0.2">
      <c r="A12" s="57">
        <v>6</v>
      </c>
      <c r="B12" s="178" t="s">
        <v>84</v>
      </c>
      <c r="C12" s="57" t="s">
        <v>81</v>
      </c>
      <c r="D12" s="179" t="s">
        <v>80</v>
      </c>
      <c r="E12" s="179" t="s">
        <v>31</v>
      </c>
      <c r="F12" s="206">
        <v>44259</v>
      </c>
    </row>
    <row r="13" spans="1:13" ht="13.5" customHeight="1" x14ac:dyDescent="0.2">
      <c r="A13" s="57">
        <v>7</v>
      </c>
      <c r="B13" s="178" t="s">
        <v>85</v>
      </c>
      <c r="C13" s="57" t="s">
        <v>77</v>
      </c>
      <c r="D13" s="179" t="s">
        <v>80</v>
      </c>
      <c r="E13" s="179" t="s">
        <v>48</v>
      </c>
      <c r="F13" s="206">
        <v>44259</v>
      </c>
    </row>
    <row r="14" spans="1:13" ht="13.5" customHeight="1" x14ac:dyDescent="0.2">
      <c r="A14" s="57">
        <v>8</v>
      </c>
      <c r="B14" s="178" t="s">
        <v>86</v>
      </c>
      <c r="C14" s="57" t="s">
        <v>79</v>
      </c>
      <c r="D14" s="179" t="s">
        <v>80</v>
      </c>
      <c r="E14" s="179" t="s">
        <v>31</v>
      </c>
      <c r="F14" s="206">
        <v>44259</v>
      </c>
    </row>
    <row r="15" spans="1:13" ht="13.5" customHeight="1" x14ac:dyDescent="0.2">
      <c r="A15" s="57">
        <v>9</v>
      </c>
      <c r="B15" s="178" t="s">
        <v>35</v>
      </c>
      <c r="C15" s="57" t="s">
        <v>79</v>
      </c>
      <c r="D15" s="179" t="s">
        <v>80</v>
      </c>
      <c r="E15" s="179" t="s">
        <v>87</v>
      </c>
      <c r="F15" s="206">
        <v>44259</v>
      </c>
    </row>
    <row r="16" spans="1:13" ht="13.5" customHeight="1" x14ac:dyDescent="0.2">
      <c r="A16" s="57">
        <v>10</v>
      </c>
      <c r="B16" s="178" t="s">
        <v>50</v>
      </c>
      <c r="C16" s="57" t="s">
        <v>79</v>
      </c>
      <c r="D16" s="179" t="s">
        <v>80</v>
      </c>
      <c r="E16" s="179" t="s">
        <v>88</v>
      </c>
      <c r="F16" s="206">
        <v>44259</v>
      </c>
    </row>
    <row r="17" spans="1:8" ht="13.5" customHeight="1" x14ac:dyDescent="0.2">
      <c r="A17" s="57">
        <v>11</v>
      </c>
      <c r="B17" s="178" t="s">
        <v>118</v>
      </c>
      <c r="C17" s="57" t="s">
        <v>81</v>
      </c>
      <c r="D17" s="179" t="s">
        <v>80</v>
      </c>
      <c r="E17" s="179" t="s">
        <v>82</v>
      </c>
      <c r="F17" s="206">
        <v>44259</v>
      </c>
    </row>
    <row r="18" spans="1:8" ht="13.5" customHeight="1" x14ac:dyDescent="0.2">
      <c r="A18" s="57">
        <v>12</v>
      </c>
      <c r="B18" s="178" t="s">
        <v>37</v>
      </c>
      <c r="C18" s="57" t="s">
        <v>79</v>
      </c>
      <c r="D18" s="179" t="s">
        <v>80</v>
      </c>
      <c r="E18" s="179" t="s">
        <v>89</v>
      </c>
      <c r="F18" s="206">
        <v>44259</v>
      </c>
    </row>
    <row r="19" spans="1:8" ht="13.5" customHeight="1" x14ac:dyDescent="0.2">
      <c r="A19" s="57">
        <v>13</v>
      </c>
      <c r="B19" s="178" t="s">
        <v>67</v>
      </c>
      <c r="C19" s="57" t="s">
        <v>79</v>
      </c>
      <c r="D19" s="179" t="s">
        <v>80</v>
      </c>
      <c r="E19" s="179" t="s">
        <v>117</v>
      </c>
      <c r="F19" s="206">
        <v>44259</v>
      </c>
    </row>
    <row r="20" spans="1:8" ht="13.5" customHeight="1" x14ac:dyDescent="0.2">
      <c r="A20" s="57">
        <v>14</v>
      </c>
      <c r="B20" s="178" t="s">
        <v>52</v>
      </c>
      <c r="C20" s="57" t="s">
        <v>79</v>
      </c>
      <c r="D20" s="179" t="s">
        <v>80</v>
      </c>
      <c r="E20" s="179" t="s">
        <v>65</v>
      </c>
      <c r="F20" s="206">
        <v>44259</v>
      </c>
    </row>
    <row r="21" spans="1:8" ht="10.5" customHeight="1" x14ac:dyDescent="0.25">
      <c r="A21" s="58"/>
      <c r="B21" s="58"/>
      <c r="C21" s="58"/>
      <c r="D21" s="58"/>
      <c r="E21" s="58"/>
      <c r="F21" s="59"/>
      <c r="G21"/>
      <c r="H21"/>
    </row>
    <row r="22" spans="1:8" ht="15" x14ac:dyDescent="0.2">
      <c r="A22" s="4" t="s">
        <v>14</v>
      </c>
      <c r="B22" s="4"/>
      <c r="C22" s="4"/>
      <c r="D22" s="60" t="s">
        <v>123</v>
      </c>
      <c r="E22" s="4"/>
      <c r="F22" s="47"/>
      <c r="G22" s="4"/>
      <c r="H22"/>
    </row>
    <row r="23" spans="1:8" ht="15" x14ac:dyDescent="0.2">
      <c r="A23" s="4"/>
      <c r="B23" s="4"/>
      <c r="C23" s="4"/>
      <c r="D23" s="60"/>
      <c r="E23" s="4"/>
      <c r="F23" s="47"/>
      <c r="G23" s="4"/>
      <c r="H23"/>
    </row>
    <row r="24" spans="1:8" ht="15.75" x14ac:dyDescent="0.25">
      <c r="A24" s="61"/>
      <c r="B24" s="61"/>
      <c r="C24" s="61"/>
      <c r="D24" s="61"/>
      <c r="E24" s="61"/>
      <c r="F24" s="62"/>
      <c r="G24"/>
      <c r="H24"/>
    </row>
    <row r="25" spans="1:8" x14ac:dyDescent="0.2">
      <c r="A25" s="63"/>
      <c r="B25" s="63"/>
      <c r="C25" s="63"/>
      <c r="D25" s="63"/>
      <c r="E25" s="63"/>
      <c r="F25" s="64"/>
      <c r="G25"/>
      <c r="H25"/>
    </row>
    <row r="26" spans="1:8" x14ac:dyDescent="0.2">
      <c r="A26" s="65"/>
      <c r="B26" s="63"/>
      <c r="C26" s="63"/>
      <c r="D26" s="65"/>
      <c r="E26" s="65"/>
      <c r="F26" s="64"/>
      <c r="G26" s="63"/>
      <c r="H26" s="63"/>
    </row>
  </sheetData>
  <mergeCells count="5">
    <mergeCell ref="A1:F1"/>
    <mergeCell ref="A2:F2"/>
    <mergeCell ref="B3:F3"/>
    <mergeCell ref="A5:C5"/>
    <mergeCell ref="A4:F4"/>
  </mergeCells>
  <pageMargins left="1.1100000000000001" right="0.47244094488188981" top="0.45" bottom="0.33" header="0.26" footer="0.2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topLeftCell="A7" zoomScale="140" zoomScaleNormal="140" zoomScaleSheetLayoutView="70" workbookViewId="0">
      <selection activeCell="P14" sqref="P14"/>
    </sheetView>
  </sheetViews>
  <sheetFormatPr defaultRowHeight="15" x14ac:dyDescent="0.25"/>
  <cols>
    <col min="1" max="1" width="4.28515625" style="68" customWidth="1"/>
    <col min="2" max="2" width="18.5703125" style="68" customWidth="1"/>
    <col min="3" max="3" width="2.7109375" style="82" customWidth="1"/>
    <col min="4" max="6" width="2.7109375" style="68" customWidth="1"/>
    <col min="7" max="9" width="2.7109375" style="82" customWidth="1"/>
    <col min="10" max="10" width="2.7109375" style="68" customWidth="1"/>
    <col min="11" max="11" width="2.7109375" style="82" customWidth="1"/>
    <col min="12" max="13" width="2.7109375" style="68" customWidth="1"/>
    <col min="14" max="15" width="2.7109375" style="82" customWidth="1"/>
    <col min="16" max="17" width="2.7109375" style="68" customWidth="1"/>
    <col min="18" max="21" width="2.7109375" style="82" customWidth="1"/>
    <col min="22" max="24" width="2.7109375" style="68" customWidth="1"/>
    <col min="25" max="28" width="2.7109375" style="82" customWidth="1"/>
    <col min="29" max="29" width="2.7109375" style="68" customWidth="1"/>
    <col min="30" max="31" width="2.7109375" style="82" customWidth="1"/>
    <col min="32" max="32" width="2.7109375" style="68" customWidth="1"/>
    <col min="33" max="34" width="2.7109375" style="82" customWidth="1"/>
    <col min="35" max="36" width="2.7109375" style="68" customWidth="1"/>
    <col min="37" max="39" width="2.7109375" style="82" customWidth="1"/>
    <col min="40" max="40" width="4.85546875" style="82" customWidth="1"/>
    <col min="41" max="41" width="2.7109375" style="82" customWidth="1"/>
    <col min="42" max="42" width="2.7109375" style="68" customWidth="1"/>
    <col min="43" max="43" width="2.7109375" style="82" customWidth="1"/>
    <col min="44" max="46" width="2.7109375" style="68" customWidth="1"/>
    <col min="47" max="47" width="3.28515625" style="82" customWidth="1"/>
    <col min="48" max="48" width="3.28515625" style="68" customWidth="1"/>
    <col min="49" max="49" width="3.28515625" style="82" customWidth="1"/>
    <col min="50" max="50" width="3.28515625" style="68" customWidth="1"/>
    <col min="51" max="51" width="3.28515625" style="82" customWidth="1"/>
    <col min="52" max="52" width="3.28515625" style="68" customWidth="1"/>
    <col min="53" max="53" width="3.28515625" style="82" customWidth="1"/>
    <col min="54" max="54" width="3.28515625" style="68" customWidth="1"/>
    <col min="55" max="55" width="4.42578125" style="83" customWidth="1"/>
    <col min="56" max="271" width="9.140625" style="68"/>
    <col min="272" max="272" width="4.42578125" style="68" customWidth="1"/>
    <col min="273" max="273" width="24.28515625" style="68" customWidth="1"/>
    <col min="274" max="310" width="2.7109375" style="68" customWidth="1"/>
    <col min="311" max="311" width="6.140625" style="68" customWidth="1"/>
    <col min="312" max="527" width="9.140625" style="68"/>
    <col min="528" max="528" width="4.42578125" style="68" customWidth="1"/>
    <col min="529" max="529" width="24.28515625" style="68" customWidth="1"/>
    <col min="530" max="566" width="2.7109375" style="68" customWidth="1"/>
    <col min="567" max="567" width="6.140625" style="68" customWidth="1"/>
    <col min="568" max="783" width="9.140625" style="68"/>
    <col min="784" max="784" width="4.42578125" style="68" customWidth="1"/>
    <col min="785" max="785" width="24.28515625" style="68" customWidth="1"/>
    <col min="786" max="822" width="2.7109375" style="68" customWidth="1"/>
    <col min="823" max="823" width="6.140625" style="68" customWidth="1"/>
    <col min="824" max="1039" width="9.140625" style="68"/>
    <col min="1040" max="1040" width="4.42578125" style="68" customWidth="1"/>
    <col min="1041" max="1041" width="24.28515625" style="68" customWidth="1"/>
    <col min="1042" max="1078" width="2.7109375" style="68" customWidth="1"/>
    <col min="1079" max="1079" width="6.140625" style="68" customWidth="1"/>
    <col min="1080" max="1295" width="9.140625" style="68"/>
    <col min="1296" max="1296" width="4.42578125" style="68" customWidth="1"/>
    <col min="1297" max="1297" width="24.28515625" style="68" customWidth="1"/>
    <col min="1298" max="1334" width="2.7109375" style="68" customWidth="1"/>
    <col min="1335" max="1335" width="6.140625" style="68" customWidth="1"/>
    <col min="1336" max="1551" width="9.140625" style="68"/>
    <col min="1552" max="1552" width="4.42578125" style="68" customWidth="1"/>
    <col min="1553" max="1553" width="24.28515625" style="68" customWidth="1"/>
    <col min="1554" max="1590" width="2.7109375" style="68" customWidth="1"/>
    <col min="1591" max="1591" width="6.140625" style="68" customWidth="1"/>
    <col min="1592" max="1807" width="9.140625" style="68"/>
    <col min="1808" max="1808" width="4.42578125" style="68" customWidth="1"/>
    <col min="1809" max="1809" width="24.28515625" style="68" customWidth="1"/>
    <col min="1810" max="1846" width="2.7109375" style="68" customWidth="1"/>
    <col min="1847" max="1847" width="6.140625" style="68" customWidth="1"/>
    <col min="1848" max="2063" width="9.140625" style="68"/>
    <col min="2064" max="2064" width="4.42578125" style="68" customWidth="1"/>
    <col min="2065" max="2065" width="24.28515625" style="68" customWidth="1"/>
    <col min="2066" max="2102" width="2.7109375" style="68" customWidth="1"/>
    <col min="2103" max="2103" width="6.140625" style="68" customWidth="1"/>
    <col min="2104" max="2319" width="9.140625" style="68"/>
    <col min="2320" max="2320" width="4.42578125" style="68" customWidth="1"/>
    <col min="2321" max="2321" width="24.28515625" style="68" customWidth="1"/>
    <col min="2322" max="2358" width="2.7109375" style="68" customWidth="1"/>
    <col min="2359" max="2359" width="6.140625" style="68" customWidth="1"/>
    <col min="2360" max="2575" width="9.140625" style="68"/>
    <col min="2576" max="2576" width="4.42578125" style="68" customWidth="1"/>
    <col min="2577" max="2577" width="24.28515625" style="68" customWidth="1"/>
    <col min="2578" max="2614" width="2.7109375" style="68" customWidth="1"/>
    <col min="2615" max="2615" width="6.140625" style="68" customWidth="1"/>
    <col min="2616" max="2831" width="9.140625" style="68"/>
    <col min="2832" max="2832" width="4.42578125" style="68" customWidth="1"/>
    <col min="2833" max="2833" width="24.28515625" style="68" customWidth="1"/>
    <col min="2834" max="2870" width="2.7109375" style="68" customWidth="1"/>
    <col min="2871" max="2871" width="6.140625" style="68" customWidth="1"/>
    <col min="2872" max="3087" width="9.140625" style="68"/>
    <col min="3088" max="3088" width="4.42578125" style="68" customWidth="1"/>
    <col min="3089" max="3089" width="24.28515625" style="68" customWidth="1"/>
    <col min="3090" max="3126" width="2.7109375" style="68" customWidth="1"/>
    <col min="3127" max="3127" width="6.140625" style="68" customWidth="1"/>
    <col min="3128" max="3343" width="9.140625" style="68"/>
    <col min="3344" max="3344" width="4.42578125" style="68" customWidth="1"/>
    <col min="3345" max="3345" width="24.28515625" style="68" customWidth="1"/>
    <col min="3346" max="3382" width="2.7109375" style="68" customWidth="1"/>
    <col min="3383" max="3383" width="6.140625" style="68" customWidth="1"/>
    <col min="3384" max="3599" width="9.140625" style="68"/>
    <col min="3600" max="3600" width="4.42578125" style="68" customWidth="1"/>
    <col min="3601" max="3601" width="24.28515625" style="68" customWidth="1"/>
    <col min="3602" max="3638" width="2.7109375" style="68" customWidth="1"/>
    <col min="3639" max="3639" width="6.140625" style="68" customWidth="1"/>
    <col min="3640" max="3855" width="9.140625" style="68"/>
    <col min="3856" max="3856" width="4.42578125" style="68" customWidth="1"/>
    <col min="3857" max="3857" width="24.28515625" style="68" customWidth="1"/>
    <col min="3858" max="3894" width="2.7109375" style="68" customWidth="1"/>
    <col min="3895" max="3895" width="6.140625" style="68" customWidth="1"/>
    <col min="3896" max="4111" width="9.140625" style="68"/>
    <col min="4112" max="4112" width="4.42578125" style="68" customWidth="1"/>
    <col min="4113" max="4113" width="24.28515625" style="68" customWidth="1"/>
    <col min="4114" max="4150" width="2.7109375" style="68" customWidth="1"/>
    <col min="4151" max="4151" width="6.140625" style="68" customWidth="1"/>
    <col min="4152" max="4367" width="9.140625" style="68"/>
    <col min="4368" max="4368" width="4.42578125" style="68" customWidth="1"/>
    <col min="4369" max="4369" width="24.28515625" style="68" customWidth="1"/>
    <col min="4370" max="4406" width="2.7109375" style="68" customWidth="1"/>
    <col min="4407" max="4407" width="6.140625" style="68" customWidth="1"/>
    <col min="4408" max="4623" width="9.140625" style="68"/>
    <col min="4624" max="4624" width="4.42578125" style="68" customWidth="1"/>
    <col min="4625" max="4625" width="24.28515625" style="68" customWidth="1"/>
    <col min="4626" max="4662" width="2.7109375" style="68" customWidth="1"/>
    <col min="4663" max="4663" width="6.140625" style="68" customWidth="1"/>
    <col min="4664" max="4879" width="9.140625" style="68"/>
    <col min="4880" max="4880" width="4.42578125" style="68" customWidth="1"/>
    <col min="4881" max="4881" width="24.28515625" style="68" customWidth="1"/>
    <col min="4882" max="4918" width="2.7109375" style="68" customWidth="1"/>
    <col min="4919" max="4919" width="6.140625" style="68" customWidth="1"/>
    <col min="4920" max="5135" width="9.140625" style="68"/>
    <col min="5136" max="5136" width="4.42578125" style="68" customWidth="1"/>
    <col min="5137" max="5137" width="24.28515625" style="68" customWidth="1"/>
    <col min="5138" max="5174" width="2.7109375" style="68" customWidth="1"/>
    <col min="5175" max="5175" width="6.140625" style="68" customWidth="1"/>
    <col min="5176" max="5391" width="9.140625" style="68"/>
    <col min="5392" max="5392" width="4.42578125" style="68" customWidth="1"/>
    <col min="5393" max="5393" width="24.28515625" style="68" customWidth="1"/>
    <col min="5394" max="5430" width="2.7109375" style="68" customWidth="1"/>
    <col min="5431" max="5431" width="6.140625" style="68" customWidth="1"/>
    <col min="5432" max="5647" width="9.140625" style="68"/>
    <col min="5648" max="5648" width="4.42578125" style="68" customWidth="1"/>
    <col min="5649" max="5649" width="24.28515625" style="68" customWidth="1"/>
    <col min="5650" max="5686" width="2.7109375" style="68" customWidth="1"/>
    <col min="5687" max="5687" width="6.140625" style="68" customWidth="1"/>
    <col min="5688" max="5903" width="9.140625" style="68"/>
    <col min="5904" max="5904" width="4.42578125" style="68" customWidth="1"/>
    <col min="5905" max="5905" width="24.28515625" style="68" customWidth="1"/>
    <col min="5906" max="5942" width="2.7109375" style="68" customWidth="1"/>
    <col min="5943" max="5943" width="6.140625" style="68" customWidth="1"/>
    <col min="5944" max="6159" width="9.140625" style="68"/>
    <col min="6160" max="6160" width="4.42578125" style="68" customWidth="1"/>
    <col min="6161" max="6161" width="24.28515625" style="68" customWidth="1"/>
    <col min="6162" max="6198" width="2.7109375" style="68" customWidth="1"/>
    <col min="6199" max="6199" width="6.140625" style="68" customWidth="1"/>
    <col min="6200" max="6415" width="9.140625" style="68"/>
    <col min="6416" max="6416" width="4.42578125" style="68" customWidth="1"/>
    <col min="6417" max="6417" width="24.28515625" style="68" customWidth="1"/>
    <col min="6418" max="6454" width="2.7109375" style="68" customWidth="1"/>
    <col min="6455" max="6455" width="6.140625" style="68" customWidth="1"/>
    <col min="6456" max="6671" width="9.140625" style="68"/>
    <col min="6672" max="6672" width="4.42578125" style="68" customWidth="1"/>
    <col min="6673" max="6673" width="24.28515625" style="68" customWidth="1"/>
    <col min="6674" max="6710" width="2.7109375" style="68" customWidth="1"/>
    <col min="6711" max="6711" width="6.140625" style="68" customWidth="1"/>
    <col min="6712" max="6927" width="9.140625" style="68"/>
    <col min="6928" max="6928" width="4.42578125" style="68" customWidth="1"/>
    <col min="6929" max="6929" width="24.28515625" style="68" customWidth="1"/>
    <col min="6930" max="6966" width="2.7109375" style="68" customWidth="1"/>
    <col min="6967" max="6967" width="6.140625" style="68" customWidth="1"/>
    <col min="6968" max="7183" width="9.140625" style="68"/>
    <col min="7184" max="7184" width="4.42578125" style="68" customWidth="1"/>
    <col min="7185" max="7185" width="24.28515625" style="68" customWidth="1"/>
    <col min="7186" max="7222" width="2.7109375" style="68" customWidth="1"/>
    <col min="7223" max="7223" width="6.140625" style="68" customWidth="1"/>
    <col min="7224" max="7439" width="9.140625" style="68"/>
    <col min="7440" max="7440" width="4.42578125" style="68" customWidth="1"/>
    <col min="7441" max="7441" width="24.28515625" style="68" customWidth="1"/>
    <col min="7442" max="7478" width="2.7109375" style="68" customWidth="1"/>
    <col min="7479" max="7479" width="6.140625" style="68" customWidth="1"/>
    <col min="7480" max="7695" width="9.140625" style="68"/>
    <col min="7696" max="7696" width="4.42578125" style="68" customWidth="1"/>
    <col min="7697" max="7697" width="24.28515625" style="68" customWidth="1"/>
    <col min="7698" max="7734" width="2.7109375" style="68" customWidth="1"/>
    <col min="7735" max="7735" width="6.140625" style="68" customWidth="1"/>
    <col min="7736" max="7951" width="9.140625" style="68"/>
    <col min="7952" max="7952" width="4.42578125" style="68" customWidth="1"/>
    <col min="7953" max="7953" width="24.28515625" style="68" customWidth="1"/>
    <col min="7954" max="7990" width="2.7109375" style="68" customWidth="1"/>
    <col min="7991" max="7991" width="6.140625" style="68" customWidth="1"/>
    <col min="7992" max="8207" width="9.140625" style="68"/>
    <col min="8208" max="8208" width="4.42578125" style="68" customWidth="1"/>
    <col min="8209" max="8209" width="24.28515625" style="68" customWidth="1"/>
    <col min="8210" max="8246" width="2.7109375" style="68" customWidth="1"/>
    <col min="8247" max="8247" width="6.140625" style="68" customWidth="1"/>
    <col min="8248" max="8463" width="9.140625" style="68"/>
    <col min="8464" max="8464" width="4.42578125" style="68" customWidth="1"/>
    <col min="8465" max="8465" width="24.28515625" style="68" customWidth="1"/>
    <col min="8466" max="8502" width="2.7109375" style="68" customWidth="1"/>
    <col min="8503" max="8503" width="6.140625" style="68" customWidth="1"/>
    <col min="8504" max="8719" width="9.140625" style="68"/>
    <col min="8720" max="8720" width="4.42578125" style="68" customWidth="1"/>
    <col min="8721" max="8721" width="24.28515625" style="68" customWidth="1"/>
    <col min="8722" max="8758" width="2.7109375" style="68" customWidth="1"/>
    <col min="8759" max="8759" width="6.140625" style="68" customWidth="1"/>
    <col min="8760" max="8975" width="9.140625" style="68"/>
    <col min="8976" max="8976" width="4.42578125" style="68" customWidth="1"/>
    <col min="8977" max="8977" width="24.28515625" style="68" customWidth="1"/>
    <col min="8978" max="9014" width="2.7109375" style="68" customWidth="1"/>
    <col min="9015" max="9015" width="6.140625" style="68" customWidth="1"/>
    <col min="9016" max="9231" width="9.140625" style="68"/>
    <col min="9232" max="9232" width="4.42578125" style="68" customWidth="1"/>
    <col min="9233" max="9233" width="24.28515625" style="68" customWidth="1"/>
    <col min="9234" max="9270" width="2.7109375" style="68" customWidth="1"/>
    <col min="9271" max="9271" width="6.140625" style="68" customWidth="1"/>
    <col min="9272" max="9487" width="9.140625" style="68"/>
    <col min="9488" max="9488" width="4.42578125" style="68" customWidth="1"/>
    <col min="9489" max="9489" width="24.28515625" style="68" customWidth="1"/>
    <col min="9490" max="9526" width="2.7109375" style="68" customWidth="1"/>
    <col min="9527" max="9527" width="6.140625" style="68" customWidth="1"/>
    <col min="9528" max="9743" width="9.140625" style="68"/>
    <col min="9744" max="9744" width="4.42578125" style="68" customWidth="1"/>
    <col min="9745" max="9745" width="24.28515625" style="68" customWidth="1"/>
    <col min="9746" max="9782" width="2.7109375" style="68" customWidth="1"/>
    <col min="9783" max="9783" width="6.140625" style="68" customWidth="1"/>
    <col min="9784" max="9999" width="9.140625" style="68"/>
    <col min="10000" max="10000" width="4.42578125" style="68" customWidth="1"/>
    <col min="10001" max="10001" width="24.28515625" style="68" customWidth="1"/>
    <col min="10002" max="10038" width="2.7109375" style="68" customWidth="1"/>
    <col min="10039" max="10039" width="6.140625" style="68" customWidth="1"/>
    <col min="10040" max="10255" width="9.140625" style="68"/>
    <col min="10256" max="10256" width="4.42578125" style="68" customWidth="1"/>
    <col min="10257" max="10257" width="24.28515625" style="68" customWidth="1"/>
    <col min="10258" max="10294" width="2.7109375" style="68" customWidth="1"/>
    <col min="10295" max="10295" width="6.140625" style="68" customWidth="1"/>
    <col min="10296" max="10511" width="9.140625" style="68"/>
    <col min="10512" max="10512" width="4.42578125" style="68" customWidth="1"/>
    <col min="10513" max="10513" width="24.28515625" style="68" customWidth="1"/>
    <col min="10514" max="10550" width="2.7109375" style="68" customWidth="1"/>
    <col min="10551" max="10551" width="6.140625" style="68" customWidth="1"/>
    <col min="10552" max="10767" width="9.140625" style="68"/>
    <col min="10768" max="10768" width="4.42578125" style="68" customWidth="1"/>
    <col min="10769" max="10769" width="24.28515625" style="68" customWidth="1"/>
    <col min="10770" max="10806" width="2.7109375" style="68" customWidth="1"/>
    <col min="10807" max="10807" width="6.140625" style="68" customWidth="1"/>
    <col min="10808" max="11023" width="9.140625" style="68"/>
    <col min="11024" max="11024" width="4.42578125" style="68" customWidth="1"/>
    <col min="11025" max="11025" width="24.28515625" style="68" customWidth="1"/>
    <col min="11026" max="11062" width="2.7109375" style="68" customWidth="1"/>
    <col min="11063" max="11063" width="6.140625" style="68" customWidth="1"/>
    <col min="11064" max="11279" width="9.140625" style="68"/>
    <col min="11280" max="11280" width="4.42578125" style="68" customWidth="1"/>
    <col min="11281" max="11281" width="24.28515625" style="68" customWidth="1"/>
    <col min="11282" max="11318" width="2.7109375" style="68" customWidth="1"/>
    <col min="11319" max="11319" width="6.140625" style="68" customWidth="1"/>
    <col min="11320" max="11535" width="9.140625" style="68"/>
    <col min="11536" max="11536" width="4.42578125" style="68" customWidth="1"/>
    <col min="11537" max="11537" width="24.28515625" style="68" customWidth="1"/>
    <col min="11538" max="11574" width="2.7109375" style="68" customWidth="1"/>
    <col min="11575" max="11575" width="6.140625" style="68" customWidth="1"/>
    <col min="11576" max="11791" width="9.140625" style="68"/>
    <col min="11792" max="11792" width="4.42578125" style="68" customWidth="1"/>
    <col min="11793" max="11793" width="24.28515625" style="68" customWidth="1"/>
    <col min="11794" max="11830" width="2.7109375" style="68" customWidth="1"/>
    <col min="11831" max="11831" width="6.140625" style="68" customWidth="1"/>
    <col min="11832" max="12047" width="9.140625" style="68"/>
    <col min="12048" max="12048" width="4.42578125" style="68" customWidth="1"/>
    <col min="12049" max="12049" width="24.28515625" style="68" customWidth="1"/>
    <col min="12050" max="12086" width="2.7109375" style="68" customWidth="1"/>
    <col min="12087" max="12087" width="6.140625" style="68" customWidth="1"/>
    <col min="12088" max="12303" width="9.140625" style="68"/>
    <col min="12304" max="12304" width="4.42578125" style="68" customWidth="1"/>
    <col min="12305" max="12305" width="24.28515625" style="68" customWidth="1"/>
    <col min="12306" max="12342" width="2.7109375" style="68" customWidth="1"/>
    <col min="12343" max="12343" width="6.140625" style="68" customWidth="1"/>
    <col min="12344" max="12559" width="9.140625" style="68"/>
    <col min="12560" max="12560" width="4.42578125" style="68" customWidth="1"/>
    <col min="12561" max="12561" width="24.28515625" style="68" customWidth="1"/>
    <col min="12562" max="12598" width="2.7109375" style="68" customWidth="1"/>
    <col min="12599" max="12599" width="6.140625" style="68" customWidth="1"/>
    <col min="12600" max="12815" width="9.140625" style="68"/>
    <col min="12816" max="12816" width="4.42578125" style="68" customWidth="1"/>
    <col min="12817" max="12817" width="24.28515625" style="68" customWidth="1"/>
    <col min="12818" max="12854" width="2.7109375" style="68" customWidth="1"/>
    <col min="12855" max="12855" width="6.140625" style="68" customWidth="1"/>
    <col min="12856" max="13071" width="9.140625" style="68"/>
    <col min="13072" max="13072" width="4.42578125" style="68" customWidth="1"/>
    <col min="13073" max="13073" width="24.28515625" style="68" customWidth="1"/>
    <col min="13074" max="13110" width="2.7109375" style="68" customWidth="1"/>
    <col min="13111" max="13111" width="6.140625" style="68" customWidth="1"/>
    <col min="13112" max="13327" width="9.140625" style="68"/>
    <col min="13328" max="13328" width="4.42578125" style="68" customWidth="1"/>
    <col min="13329" max="13329" width="24.28515625" style="68" customWidth="1"/>
    <col min="13330" max="13366" width="2.7109375" style="68" customWidth="1"/>
    <col min="13367" max="13367" width="6.140625" style="68" customWidth="1"/>
    <col min="13368" max="13583" width="9.140625" style="68"/>
    <col min="13584" max="13584" width="4.42578125" style="68" customWidth="1"/>
    <col min="13585" max="13585" width="24.28515625" style="68" customWidth="1"/>
    <col min="13586" max="13622" width="2.7109375" style="68" customWidth="1"/>
    <col min="13623" max="13623" width="6.140625" style="68" customWidth="1"/>
    <col min="13624" max="13839" width="9.140625" style="68"/>
    <col min="13840" max="13840" width="4.42578125" style="68" customWidth="1"/>
    <col min="13841" max="13841" width="24.28515625" style="68" customWidth="1"/>
    <col min="13842" max="13878" width="2.7109375" style="68" customWidth="1"/>
    <col min="13879" max="13879" width="6.140625" style="68" customWidth="1"/>
    <col min="13880" max="14095" width="9.140625" style="68"/>
    <col min="14096" max="14096" width="4.42578125" style="68" customWidth="1"/>
    <col min="14097" max="14097" width="24.28515625" style="68" customWidth="1"/>
    <col min="14098" max="14134" width="2.7109375" style="68" customWidth="1"/>
    <col min="14135" max="14135" width="6.140625" style="68" customWidth="1"/>
    <col min="14136" max="14351" width="9.140625" style="68"/>
    <col min="14352" max="14352" width="4.42578125" style="68" customWidth="1"/>
    <col min="14353" max="14353" width="24.28515625" style="68" customWidth="1"/>
    <col min="14354" max="14390" width="2.7109375" style="68" customWidth="1"/>
    <col min="14391" max="14391" width="6.140625" style="68" customWidth="1"/>
    <col min="14392" max="14607" width="9.140625" style="68"/>
    <col min="14608" max="14608" width="4.42578125" style="68" customWidth="1"/>
    <col min="14609" max="14609" width="24.28515625" style="68" customWidth="1"/>
    <col min="14610" max="14646" width="2.7109375" style="68" customWidth="1"/>
    <col min="14647" max="14647" width="6.140625" style="68" customWidth="1"/>
    <col min="14648" max="14863" width="9.140625" style="68"/>
    <col min="14864" max="14864" width="4.42578125" style="68" customWidth="1"/>
    <col min="14865" max="14865" width="24.28515625" style="68" customWidth="1"/>
    <col min="14866" max="14902" width="2.7109375" style="68" customWidth="1"/>
    <col min="14903" max="14903" width="6.140625" style="68" customWidth="1"/>
    <col min="14904" max="15119" width="9.140625" style="68"/>
    <col min="15120" max="15120" width="4.42578125" style="68" customWidth="1"/>
    <col min="15121" max="15121" width="24.28515625" style="68" customWidth="1"/>
    <col min="15122" max="15158" width="2.7109375" style="68" customWidth="1"/>
    <col min="15159" max="15159" width="6.140625" style="68" customWidth="1"/>
    <col min="15160" max="15375" width="9.140625" style="68"/>
    <col min="15376" max="15376" width="4.42578125" style="68" customWidth="1"/>
    <col min="15377" max="15377" width="24.28515625" style="68" customWidth="1"/>
    <col min="15378" max="15414" width="2.7109375" style="68" customWidth="1"/>
    <col min="15415" max="15415" width="6.140625" style="68" customWidth="1"/>
    <col min="15416" max="15631" width="9.140625" style="68"/>
    <col min="15632" max="15632" width="4.42578125" style="68" customWidth="1"/>
    <col min="15633" max="15633" width="24.28515625" style="68" customWidth="1"/>
    <col min="15634" max="15670" width="2.7109375" style="68" customWidth="1"/>
    <col min="15671" max="15671" width="6.140625" style="68" customWidth="1"/>
    <col min="15672" max="15887" width="9.140625" style="68"/>
    <col min="15888" max="15888" width="4.42578125" style="68" customWidth="1"/>
    <col min="15889" max="15889" width="24.28515625" style="68" customWidth="1"/>
    <col min="15890" max="15926" width="2.7109375" style="68" customWidth="1"/>
    <col min="15927" max="15927" width="6.140625" style="68" customWidth="1"/>
    <col min="15928" max="16143" width="9.140625" style="68"/>
    <col min="16144" max="16144" width="4.42578125" style="68" customWidth="1"/>
    <col min="16145" max="16145" width="24.28515625" style="68" customWidth="1"/>
    <col min="16146" max="16182" width="2.7109375" style="68" customWidth="1"/>
    <col min="16183" max="16183" width="6.140625" style="68" customWidth="1"/>
    <col min="16184" max="16384" width="9.140625" style="68"/>
  </cols>
  <sheetData>
    <row r="1" spans="1:55" ht="13.5" customHeight="1" x14ac:dyDescent="0.25">
      <c r="A1" s="265" t="s">
        <v>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</row>
    <row r="2" spans="1:55" ht="12.75" customHeight="1" x14ac:dyDescent="0.25">
      <c r="A2" s="266" t="s">
        <v>99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17.25" customHeight="1" x14ac:dyDescent="0.25">
      <c r="A3" s="267" t="s">
        <v>111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70"/>
      <c r="AP3" s="70"/>
      <c r="AQ3" s="70"/>
      <c r="AR3" s="70"/>
      <c r="AS3" s="70"/>
      <c r="AT3" s="70"/>
      <c r="AU3" s="71"/>
      <c r="AV3" s="71"/>
      <c r="AW3" s="71"/>
      <c r="AX3" s="71"/>
      <c r="AY3" s="71"/>
      <c r="AZ3" s="71"/>
      <c r="BA3" s="71"/>
      <c r="BB3" s="71"/>
      <c r="BC3" s="71"/>
    </row>
    <row r="4" spans="1:55" ht="18" customHeight="1" x14ac:dyDescent="0.25">
      <c r="A4" s="268" t="s">
        <v>244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72"/>
      <c r="AP4" s="72"/>
      <c r="AQ4" s="72"/>
      <c r="AR4" s="72"/>
      <c r="AS4" s="72"/>
      <c r="AT4" s="72"/>
      <c r="AU4" s="73"/>
      <c r="AV4" s="73"/>
      <c r="AW4" s="73"/>
      <c r="AX4" s="73"/>
      <c r="AY4" s="73"/>
      <c r="AZ4" s="73"/>
      <c r="BA4" s="73"/>
      <c r="BB4" s="73"/>
      <c r="BC4" s="71"/>
    </row>
    <row r="5" spans="1:55" ht="13.5" customHeight="1" x14ac:dyDescent="0.2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72"/>
      <c r="AP5" s="72"/>
      <c r="AQ5" s="72"/>
      <c r="AR5" s="72"/>
      <c r="AS5" s="72"/>
      <c r="AT5" s="72"/>
      <c r="AU5" s="73"/>
      <c r="AV5" s="73"/>
      <c r="AW5" s="73"/>
      <c r="AX5" s="73"/>
      <c r="AY5" s="73"/>
      <c r="AZ5" s="73"/>
      <c r="BA5" s="73"/>
      <c r="BB5" s="73"/>
      <c r="BC5" s="71"/>
    </row>
    <row r="6" spans="1:55" ht="7.5" customHeight="1" thickBot="1" x14ac:dyDescent="0.3">
      <c r="A6" s="74"/>
      <c r="B6" s="74"/>
      <c r="C6" s="75"/>
      <c r="D6" s="74"/>
      <c r="E6" s="76"/>
      <c r="F6" s="76"/>
      <c r="G6" s="76"/>
      <c r="H6" s="76"/>
      <c r="I6" s="76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4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7"/>
      <c r="AZ6" s="70"/>
      <c r="BA6" s="77"/>
      <c r="BB6" s="70"/>
      <c r="BC6" s="71"/>
    </row>
    <row r="7" spans="1:55" ht="18" customHeight="1" thickBot="1" x14ac:dyDescent="0.3">
      <c r="A7" s="269" t="s">
        <v>5</v>
      </c>
      <c r="B7" s="271" t="s">
        <v>100</v>
      </c>
      <c r="C7" s="260" t="s">
        <v>101</v>
      </c>
      <c r="D7" s="261"/>
      <c r="E7" s="261"/>
      <c r="F7" s="261"/>
      <c r="G7" s="261"/>
      <c r="H7" s="261"/>
      <c r="I7" s="261"/>
      <c r="J7" s="262"/>
      <c r="K7" s="263" t="s">
        <v>102</v>
      </c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4"/>
      <c r="Z7" s="260" t="s">
        <v>108</v>
      </c>
      <c r="AA7" s="261"/>
      <c r="AB7" s="261"/>
      <c r="AC7" s="262"/>
      <c r="AD7" s="263" t="s">
        <v>253</v>
      </c>
      <c r="AE7" s="261"/>
      <c r="AF7" s="261"/>
      <c r="AG7" s="261"/>
      <c r="AH7" s="261"/>
      <c r="AI7" s="261"/>
      <c r="AJ7" s="261"/>
      <c r="AK7" s="261"/>
      <c r="AL7" s="261"/>
      <c r="AM7" s="262"/>
      <c r="AN7" s="273" t="s">
        <v>13</v>
      </c>
      <c r="AO7" s="78"/>
      <c r="AP7" s="78"/>
      <c r="AQ7" s="78"/>
      <c r="AR7" s="78"/>
      <c r="AS7" s="78"/>
      <c r="AT7" s="78"/>
      <c r="AU7" s="79"/>
      <c r="AV7" s="80"/>
      <c r="AW7" s="80"/>
      <c r="AX7" s="80"/>
      <c r="AY7" s="68"/>
      <c r="BA7" s="68"/>
      <c r="BC7" s="68"/>
    </row>
    <row r="8" spans="1:55" ht="33" customHeight="1" thickBot="1" x14ac:dyDescent="0.3">
      <c r="A8" s="270"/>
      <c r="B8" s="272"/>
      <c r="C8" s="260">
        <v>48</v>
      </c>
      <c r="D8" s="261"/>
      <c r="E8" s="260">
        <v>53</v>
      </c>
      <c r="F8" s="261"/>
      <c r="G8" s="260">
        <v>58</v>
      </c>
      <c r="H8" s="261"/>
      <c r="I8" s="260" t="s">
        <v>106</v>
      </c>
      <c r="J8" s="261"/>
      <c r="K8" s="260">
        <v>48</v>
      </c>
      <c r="L8" s="261"/>
      <c r="M8" s="260">
        <v>53</v>
      </c>
      <c r="N8" s="261"/>
      <c r="O8" s="260">
        <v>58</v>
      </c>
      <c r="P8" s="261"/>
      <c r="Q8" s="260">
        <v>63</v>
      </c>
      <c r="R8" s="261"/>
      <c r="S8" s="260">
        <v>68</v>
      </c>
      <c r="T8" s="261"/>
      <c r="U8" s="260">
        <v>73</v>
      </c>
      <c r="V8" s="263"/>
      <c r="W8" s="261"/>
      <c r="X8" s="260" t="s">
        <v>107</v>
      </c>
      <c r="Y8" s="264"/>
      <c r="Z8" s="260">
        <v>63</v>
      </c>
      <c r="AA8" s="262"/>
      <c r="AB8" s="263" t="s">
        <v>109</v>
      </c>
      <c r="AC8" s="262"/>
      <c r="AD8" s="263">
        <v>63</v>
      </c>
      <c r="AE8" s="261"/>
      <c r="AF8" s="260">
        <v>68</v>
      </c>
      <c r="AG8" s="261"/>
      <c r="AH8" s="260">
        <v>73</v>
      </c>
      <c r="AI8" s="261"/>
      <c r="AJ8" s="260">
        <v>85</v>
      </c>
      <c r="AK8" s="261"/>
      <c r="AL8" s="260" t="s">
        <v>110</v>
      </c>
      <c r="AM8" s="262"/>
      <c r="AN8" s="274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68"/>
      <c r="BA8" s="68"/>
      <c r="BC8" s="68"/>
    </row>
    <row r="9" spans="1:55" ht="15" customHeight="1" x14ac:dyDescent="0.25">
      <c r="A9" s="195">
        <v>1</v>
      </c>
      <c r="B9" s="196" t="s">
        <v>66</v>
      </c>
      <c r="C9" s="197">
        <v>20</v>
      </c>
      <c r="D9" s="198">
        <v>16</v>
      </c>
      <c r="E9" s="199"/>
      <c r="F9" s="198"/>
      <c r="G9" s="200"/>
      <c r="H9" s="201"/>
      <c r="I9" s="200"/>
      <c r="J9" s="201"/>
      <c r="K9" s="200">
        <v>20</v>
      </c>
      <c r="L9" s="201"/>
      <c r="M9" s="200"/>
      <c r="N9" s="201"/>
      <c r="O9" s="200"/>
      <c r="P9" s="201"/>
      <c r="Q9" s="200">
        <v>16</v>
      </c>
      <c r="R9" s="201"/>
      <c r="S9" s="200"/>
      <c r="T9" s="201"/>
      <c r="U9" s="200"/>
      <c r="V9" s="201"/>
      <c r="W9" s="201"/>
      <c r="X9" s="200">
        <v>18</v>
      </c>
      <c r="Y9" s="201"/>
      <c r="Z9" s="200"/>
      <c r="AA9" s="201"/>
      <c r="AB9" s="200">
        <v>20</v>
      </c>
      <c r="AC9" s="201"/>
      <c r="AD9" s="200">
        <v>18</v>
      </c>
      <c r="AE9" s="201"/>
      <c r="AF9" s="200"/>
      <c r="AG9" s="201"/>
      <c r="AH9" s="200"/>
      <c r="AI9" s="201"/>
      <c r="AJ9" s="200"/>
      <c r="AK9" s="201"/>
      <c r="AL9" s="200"/>
      <c r="AM9" s="201"/>
      <c r="AN9" s="202">
        <f t="shared" ref="AN9:AN16" si="0">SUM(C9:AM9)</f>
        <v>128</v>
      </c>
      <c r="AO9" s="68"/>
      <c r="AQ9" s="68"/>
      <c r="AU9" s="68"/>
      <c r="AW9" s="68"/>
      <c r="AY9" s="68"/>
      <c r="BA9" s="68"/>
      <c r="BC9" s="68"/>
    </row>
    <row r="10" spans="1:55" ht="15" customHeight="1" x14ac:dyDescent="0.25">
      <c r="A10" s="195">
        <v>2</v>
      </c>
      <c r="B10" s="196" t="s">
        <v>103</v>
      </c>
      <c r="C10" s="197"/>
      <c r="D10" s="198"/>
      <c r="E10" s="199"/>
      <c r="F10" s="198"/>
      <c r="G10" s="200"/>
      <c r="H10" s="201"/>
      <c r="I10" s="200">
        <v>16</v>
      </c>
      <c r="J10" s="201">
        <v>15</v>
      </c>
      <c r="K10" s="200"/>
      <c r="L10" s="201"/>
      <c r="M10" s="200"/>
      <c r="N10" s="201"/>
      <c r="O10" s="200">
        <v>18</v>
      </c>
      <c r="P10" s="201"/>
      <c r="Q10" s="200">
        <v>20</v>
      </c>
      <c r="R10" s="201"/>
      <c r="S10" s="200">
        <v>20</v>
      </c>
      <c r="T10" s="201">
        <v>18</v>
      </c>
      <c r="U10" s="200"/>
      <c r="V10" s="201"/>
      <c r="W10" s="201"/>
      <c r="X10" s="200"/>
      <c r="Y10" s="201"/>
      <c r="Z10" s="200"/>
      <c r="AA10" s="201"/>
      <c r="AB10" s="200"/>
      <c r="AC10" s="201"/>
      <c r="AD10" s="200">
        <v>20</v>
      </c>
      <c r="AE10" s="201"/>
      <c r="AF10" s="200"/>
      <c r="AG10" s="201"/>
      <c r="AH10" s="200"/>
      <c r="AI10" s="201"/>
      <c r="AJ10" s="200"/>
      <c r="AK10" s="201"/>
      <c r="AL10" s="200"/>
      <c r="AM10" s="201"/>
      <c r="AN10" s="202">
        <f t="shared" si="0"/>
        <v>127</v>
      </c>
      <c r="AO10" s="68"/>
      <c r="AQ10" s="68"/>
      <c r="AU10" s="68"/>
      <c r="AW10" s="68"/>
      <c r="AY10" s="68"/>
      <c r="BA10" s="68"/>
      <c r="BC10" s="68"/>
    </row>
    <row r="11" spans="1:55" ht="15" customHeight="1" x14ac:dyDescent="0.25">
      <c r="A11" s="195">
        <v>3</v>
      </c>
      <c r="B11" s="196" t="s">
        <v>68</v>
      </c>
      <c r="C11" s="197">
        <v>18</v>
      </c>
      <c r="D11" s="198"/>
      <c r="E11" s="199"/>
      <c r="F11" s="198"/>
      <c r="G11" s="200"/>
      <c r="H11" s="201"/>
      <c r="I11" s="200">
        <v>12</v>
      </c>
      <c r="J11" s="201"/>
      <c r="K11" s="200"/>
      <c r="L11" s="201"/>
      <c r="M11" s="200">
        <v>13</v>
      </c>
      <c r="N11" s="201"/>
      <c r="O11" s="200"/>
      <c r="P11" s="201"/>
      <c r="Q11" s="200"/>
      <c r="R11" s="201"/>
      <c r="S11" s="200">
        <v>16</v>
      </c>
      <c r="T11" s="201"/>
      <c r="U11" s="200"/>
      <c r="V11" s="201"/>
      <c r="W11" s="201"/>
      <c r="X11" s="200">
        <v>20</v>
      </c>
      <c r="Y11" s="201">
        <v>11</v>
      </c>
      <c r="Z11" s="200"/>
      <c r="AA11" s="201"/>
      <c r="AB11" s="200">
        <v>18</v>
      </c>
      <c r="AC11" s="201"/>
      <c r="AD11" s="200"/>
      <c r="AE11" s="201"/>
      <c r="AF11" s="200"/>
      <c r="AG11" s="201"/>
      <c r="AH11" s="200">
        <v>18</v>
      </c>
      <c r="AI11" s="201"/>
      <c r="AJ11" s="200"/>
      <c r="AK11" s="201"/>
      <c r="AL11" s="200"/>
      <c r="AM11" s="201"/>
      <c r="AN11" s="202">
        <f t="shared" si="0"/>
        <v>126</v>
      </c>
      <c r="AO11" s="68"/>
      <c r="AQ11" s="68"/>
      <c r="AU11" s="68"/>
      <c r="AW11" s="68"/>
      <c r="AY11" s="68"/>
      <c r="BA11" s="68"/>
      <c r="BC11" s="68"/>
    </row>
    <row r="12" spans="1:55" ht="15" customHeight="1" x14ac:dyDescent="0.25">
      <c r="A12" s="195">
        <v>4</v>
      </c>
      <c r="B12" s="196" t="s">
        <v>30</v>
      </c>
      <c r="C12" s="197"/>
      <c r="D12" s="198"/>
      <c r="E12" s="199">
        <v>18</v>
      </c>
      <c r="F12" s="198"/>
      <c r="G12" s="200"/>
      <c r="H12" s="201"/>
      <c r="I12" s="200">
        <v>20</v>
      </c>
      <c r="J12" s="201"/>
      <c r="K12" s="200"/>
      <c r="L12" s="201"/>
      <c r="M12" s="200">
        <v>15</v>
      </c>
      <c r="N12" s="201"/>
      <c r="O12" s="200"/>
      <c r="P12" s="201"/>
      <c r="Q12" s="200">
        <v>15</v>
      </c>
      <c r="R12" s="201"/>
      <c r="S12" s="200">
        <v>14</v>
      </c>
      <c r="T12" s="201"/>
      <c r="U12" s="200"/>
      <c r="V12" s="201"/>
      <c r="W12" s="201"/>
      <c r="X12" s="200">
        <v>14</v>
      </c>
      <c r="Y12" s="201"/>
      <c r="Z12" s="200"/>
      <c r="AA12" s="201"/>
      <c r="AB12" s="200">
        <v>16</v>
      </c>
      <c r="AC12" s="201"/>
      <c r="AD12" s="200"/>
      <c r="AE12" s="201"/>
      <c r="AF12" s="200"/>
      <c r="AG12" s="201"/>
      <c r="AH12" s="203">
        <v>12</v>
      </c>
      <c r="AI12" s="201"/>
      <c r="AJ12" s="200"/>
      <c r="AK12" s="201"/>
      <c r="AL12" s="200"/>
      <c r="AM12" s="201"/>
      <c r="AN12" s="202">
        <f t="shared" si="0"/>
        <v>124</v>
      </c>
      <c r="AO12" s="68"/>
      <c r="AQ12" s="68"/>
      <c r="AU12" s="68"/>
      <c r="AW12" s="68"/>
      <c r="AY12" s="68"/>
      <c r="BA12" s="68"/>
      <c r="BC12" s="68"/>
    </row>
    <row r="13" spans="1:55" ht="15" customHeight="1" x14ac:dyDescent="0.25">
      <c r="A13" s="204">
        <v>5</v>
      </c>
      <c r="B13" s="196" t="s">
        <v>31</v>
      </c>
      <c r="C13" s="197">
        <v>13</v>
      </c>
      <c r="D13" s="198"/>
      <c r="E13" s="199"/>
      <c r="F13" s="198"/>
      <c r="G13" s="200"/>
      <c r="H13" s="201"/>
      <c r="I13" s="200"/>
      <c r="J13" s="201"/>
      <c r="K13" s="200"/>
      <c r="L13" s="201"/>
      <c r="M13" s="200">
        <v>20</v>
      </c>
      <c r="N13" s="201"/>
      <c r="O13" s="200"/>
      <c r="P13" s="201"/>
      <c r="Q13" s="200"/>
      <c r="R13" s="201"/>
      <c r="S13" s="200"/>
      <c r="T13" s="201"/>
      <c r="U13" s="200">
        <v>20</v>
      </c>
      <c r="V13" s="201">
        <v>18</v>
      </c>
      <c r="W13" s="201">
        <v>16</v>
      </c>
      <c r="X13" s="200"/>
      <c r="Y13" s="201"/>
      <c r="Z13" s="200">
        <v>16</v>
      </c>
      <c r="AA13" s="201"/>
      <c r="AB13" s="200"/>
      <c r="AC13" s="201"/>
      <c r="AD13" s="200"/>
      <c r="AE13" s="201"/>
      <c r="AF13" s="200">
        <v>20</v>
      </c>
      <c r="AG13" s="201"/>
      <c r="AH13" s="200"/>
      <c r="AI13" s="201"/>
      <c r="AJ13" s="200"/>
      <c r="AK13" s="201"/>
      <c r="AL13" s="200"/>
      <c r="AM13" s="201"/>
      <c r="AN13" s="202">
        <f t="shared" si="0"/>
        <v>123</v>
      </c>
      <c r="AO13" s="68"/>
      <c r="AQ13" s="68"/>
      <c r="AU13" s="68"/>
      <c r="AW13" s="68"/>
      <c r="AY13" s="68"/>
      <c r="BA13" s="68"/>
      <c r="BC13" s="68"/>
    </row>
    <row r="14" spans="1:55" ht="15" customHeight="1" x14ac:dyDescent="0.25">
      <c r="A14" s="204">
        <v>6</v>
      </c>
      <c r="B14" s="196" t="s">
        <v>65</v>
      </c>
      <c r="C14" s="197"/>
      <c r="D14" s="198"/>
      <c r="E14" s="199">
        <v>20</v>
      </c>
      <c r="F14" s="198"/>
      <c r="G14" s="200">
        <v>20</v>
      </c>
      <c r="H14" s="201"/>
      <c r="I14" s="200"/>
      <c r="J14" s="201"/>
      <c r="K14" s="200">
        <v>18</v>
      </c>
      <c r="L14" s="201">
        <v>14</v>
      </c>
      <c r="M14" s="200">
        <v>16</v>
      </c>
      <c r="N14" s="201"/>
      <c r="O14" s="200"/>
      <c r="P14" s="201"/>
      <c r="Q14" s="200"/>
      <c r="R14" s="201"/>
      <c r="S14" s="200"/>
      <c r="T14" s="201"/>
      <c r="U14" s="200"/>
      <c r="V14" s="201"/>
      <c r="W14" s="201"/>
      <c r="X14" s="200">
        <v>13</v>
      </c>
      <c r="Y14" s="201"/>
      <c r="Z14" s="205"/>
      <c r="AA14" s="201"/>
      <c r="AB14" s="200"/>
      <c r="AC14" s="201"/>
      <c r="AD14" s="200"/>
      <c r="AE14" s="201"/>
      <c r="AF14" s="200"/>
      <c r="AG14" s="201"/>
      <c r="AH14" s="200"/>
      <c r="AI14" s="201"/>
      <c r="AJ14" s="200">
        <v>15</v>
      </c>
      <c r="AK14" s="201"/>
      <c r="AL14" s="200"/>
      <c r="AM14" s="201"/>
      <c r="AN14" s="202">
        <f t="shared" si="0"/>
        <v>116</v>
      </c>
      <c r="AO14" s="68"/>
      <c r="AQ14" s="68"/>
      <c r="AU14" s="68"/>
      <c r="AW14" s="68"/>
      <c r="AY14" s="68"/>
      <c r="BA14" s="68"/>
      <c r="BC14" s="68"/>
    </row>
    <row r="15" spans="1:55" ht="15" customHeight="1" x14ac:dyDescent="0.25">
      <c r="A15" s="204">
        <v>7</v>
      </c>
      <c r="B15" s="196" t="s">
        <v>51</v>
      </c>
      <c r="C15" s="197"/>
      <c r="D15" s="198"/>
      <c r="E15" s="199">
        <v>16</v>
      </c>
      <c r="F15" s="198">
        <v>15</v>
      </c>
      <c r="G15" s="200"/>
      <c r="H15" s="201"/>
      <c r="I15" s="200"/>
      <c r="J15" s="201"/>
      <c r="K15" s="200">
        <v>15</v>
      </c>
      <c r="L15" s="201"/>
      <c r="M15" s="200">
        <v>18</v>
      </c>
      <c r="N15" s="201"/>
      <c r="O15" s="200">
        <v>16</v>
      </c>
      <c r="P15" s="201"/>
      <c r="Q15" s="200"/>
      <c r="R15" s="201"/>
      <c r="S15" s="200"/>
      <c r="T15" s="201"/>
      <c r="U15" s="200"/>
      <c r="V15" s="201"/>
      <c r="W15" s="201"/>
      <c r="X15" s="200"/>
      <c r="Y15" s="201"/>
      <c r="Z15" s="200"/>
      <c r="AA15" s="201"/>
      <c r="AB15" s="200"/>
      <c r="AC15" s="201"/>
      <c r="AD15" s="200"/>
      <c r="AE15" s="201"/>
      <c r="AF15" s="200"/>
      <c r="AG15" s="201"/>
      <c r="AH15" s="200"/>
      <c r="AI15" s="201"/>
      <c r="AJ15" s="200"/>
      <c r="AK15" s="201"/>
      <c r="AL15" s="200">
        <v>18</v>
      </c>
      <c r="AM15" s="201"/>
      <c r="AN15" s="202">
        <f t="shared" si="0"/>
        <v>98</v>
      </c>
      <c r="AO15" s="68"/>
      <c r="AQ15" s="68"/>
      <c r="AU15" s="68"/>
      <c r="AW15" s="68"/>
      <c r="AY15" s="68"/>
      <c r="BA15" s="68"/>
      <c r="BC15" s="68"/>
    </row>
    <row r="16" spans="1:55" ht="15" customHeight="1" x14ac:dyDescent="0.25">
      <c r="A16" s="204">
        <v>8</v>
      </c>
      <c r="B16" s="196" t="s">
        <v>104</v>
      </c>
      <c r="C16" s="197"/>
      <c r="D16" s="198"/>
      <c r="E16" s="199">
        <v>14</v>
      </c>
      <c r="F16" s="198"/>
      <c r="G16" s="200"/>
      <c r="H16" s="201"/>
      <c r="I16" s="200"/>
      <c r="J16" s="201"/>
      <c r="K16" s="200"/>
      <c r="L16" s="201"/>
      <c r="M16" s="200"/>
      <c r="N16" s="201"/>
      <c r="O16" s="200">
        <v>14</v>
      </c>
      <c r="P16" s="201"/>
      <c r="Q16" s="200">
        <v>18</v>
      </c>
      <c r="R16" s="201">
        <v>14</v>
      </c>
      <c r="S16" s="200"/>
      <c r="T16" s="201"/>
      <c r="U16" s="200">
        <v>14</v>
      </c>
      <c r="V16" s="201"/>
      <c r="W16" s="201"/>
      <c r="X16" s="200"/>
      <c r="Y16" s="201"/>
      <c r="Z16" s="200"/>
      <c r="AA16" s="201"/>
      <c r="AB16" s="200"/>
      <c r="AC16" s="201"/>
      <c r="AD16" s="200"/>
      <c r="AE16" s="201"/>
      <c r="AF16" s="200"/>
      <c r="AG16" s="201"/>
      <c r="AH16" s="200">
        <v>13</v>
      </c>
      <c r="AI16" s="201"/>
      <c r="AJ16" s="200"/>
      <c r="AK16" s="201"/>
      <c r="AL16" s="200"/>
      <c r="AM16" s="201"/>
      <c r="AN16" s="202">
        <f t="shared" si="0"/>
        <v>87</v>
      </c>
      <c r="AO16" s="68"/>
      <c r="AQ16" s="68"/>
      <c r="AU16" s="68"/>
      <c r="AW16" s="68"/>
      <c r="AY16" s="68"/>
      <c r="BA16" s="68"/>
      <c r="BC16" s="68"/>
    </row>
    <row r="17" spans="1:55" ht="15" customHeight="1" x14ac:dyDescent="0.25">
      <c r="A17" s="204">
        <v>9</v>
      </c>
      <c r="B17" s="196" t="s">
        <v>116</v>
      </c>
      <c r="C17" s="197"/>
      <c r="D17" s="198"/>
      <c r="E17" s="199"/>
      <c r="F17" s="198"/>
      <c r="G17" s="200">
        <v>18</v>
      </c>
      <c r="H17" s="201"/>
      <c r="I17" s="200"/>
      <c r="J17" s="201"/>
      <c r="K17" s="200"/>
      <c r="L17" s="201"/>
      <c r="M17" s="200"/>
      <c r="N17" s="201"/>
      <c r="O17" s="200"/>
      <c r="P17" s="201"/>
      <c r="Q17" s="200"/>
      <c r="R17" s="201"/>
      <c r="S17" s="200"/>
      <c r="T17" s="201"/>
      <c r="U17" s="200">
        <v>15</v>
      </c>
      <c r="V17" s="201"/>
      <c r="W17" s="201"/>
      <c r="X17" s="200"/>
      <c r="Y17" s="201"/>
      <c r="Z17" s="200">
        <v>13</v>
      </c>
      <c r="AA17" s="201"/>
      <c r="AB17" s="200"/>
      <c r="AC17" s="201"/>
      <c r="AD17" s="200"/>
      <c r="AE17" s="201"/>
      <c r="AF17" s="200">
        <v>16</v>
      </c>
      <c r="AG17" s="201"/>
      <c r="AH17" s="200"/>
      <c r="AI17" s="201"/>
      <c r="AJ17" s="200"/>
      <c r="AK17" s="201"/>
      <c r="AL17" s="200"/>
      <c r="AM17" s="201"/>
      <c r="AN17" s="202">
        <f>SUM(C17:AM17)</f>
        <v>62</v>
      </c>
      <c r="AO17" s="68"/>
      <c r="AQ17" s="68"/>
      <c r="AU17" s="68"/>
      <c r="AW17" s="68"/>
      <c r="AY17" s="68"/>
      <c r="BA17" s="68"/>
      <c r="BC17" s="68"/>
    </row>
    <row r="18" spans="1:55" ht="15" customHeight="1" x14ac:dyDescent="0.25">
      <c r="A18" s="204">
        <v>10</v>
      </c>
      <c r="B18" s="196" t="s">
        <v>48</v>
      </c>
      <c r="C18" s="197"/>
      <c r="D18" s="198"/>
      <c r="E18" s="199"/>
      <c r="F18" s="198"/>
      <c r="G18" s="200"/>
      <c r="H18" s="201"/>
      <c r="I18" s="200"/>
      <c r="J18" s="201"/>
      <c r="K18" s="200"/>
      <c r="L18" s="201"/>
      <c r="M18" s="200"/>
      <c r="N18" s="201"/>
      <c r="O18" s="200"/>
      <c r="P18" s="201"/>
      <c r="Q18" s="200"/>
      <c r="R18" s="201"/>
      <c r="S18" s="200"/>
      <c r="T18" s="201"/>
      <c r="U18" s="200"/>
      <c r="V18" s="201"/>
      <c r="W18" s="201"/>
      <c r="X18" s="200"/>
      <c r="Y18" s="201"/>
      <c r="Z18" s="200">
        <v>20</v>
      </c>
      <c r="AA18" s="201"/>
      <c r="AB18" s="200"/>
      <c r="AC18" s="201"/>
      <c r="AD18" s="200"/>
      <c r="AE18" s="201"/>
      <c r="AF18" s="200"/>
      <c r="AG18" s="201"/>
      <c r="AH18" s="200">
        <v>20</v>
      </c>
      <c r="AI18" s="201"/>
      <c r="AJ18" s="200"/>
      <c r="AK18" s="201"/>
      <c r="AL18" s="200"/>
      <c r="AM18" s="201"/>
      <c r="AN18" s="202">
        <f>SUM(C18:AM18)</f>
        <v>40</v>
      </c>
      <c r="AO18" s="68"/>
      <c r="AQ18" s="68"/>
      <c r="AU18" s="68"/>
      <c r="AW18" s="68"/>
      <c r="AY18" s="68"/>
      <c r="BA18" s="68"/>
      <c r="BC18" s="68"/>
    </row>
    <row r="19" spans="1:55" ht="15" customHeight="1" x14ac:dyDescent="0.25">
      <c r="A19" s="204">
        <v>11</v>
      </c>
      <c r="B19" s="196" t="s">
        <v>105</v>
      </c>
      <c r="C19" s="197"/>
      <c r="D19" s="198"/>
      <c r="E19" s="199"/>
      <c r="F19" s="198"/>
      <c r="G19" s="200"/>
      <c r="H19" s="201"/>
      <c r="I19" s="200"/>
      <c r="J19" s="201"/>
      <c r="K19" s="200"/>
      <c r="L19" s="201"/>
      <c r="M19" s="200"/>
      <c r="N19" s="201"/>
      <c r="O19" s="200">
        <v>20</v>
      </c>
      <c r="P19" s="201"/>
      <c r="Q19" s="200"/>
      <c r="R19" s="201"/>
      <c r="S19" s="200"/>
      <c r="T19" s="201"/>
      <c r="U19" s="200"/>
      <c r="V19" s="201"/>
      <c r="W19" s="201"/>
      <c r="X19" s="200"/>
      <c r="Y19" s="201"/>
      <c r="Z19" s="200"/>
      <c r="AA19" s="201"/>
      <c r="AB19" s="200"/>
      <c r="AC19" s="201"/>
      <c r="AD19" s="200"/>
      <c r="AE19" s="201"/>
      <c r="AF19" s="200"/>
      <c r="AG19" s="201"/>
      <c r="AH19" s="200"/>
      <c r="AI19" s="201"/>
      <c r="AJ19" s="200">
        <v>14</v>
      </c>
      <c r="AK19" s="201"/>
      <c r="AL19" s="200"/>
      <c r="AM19" s="201"/>
      <c r="AN19" s="202">
        <f>SUM(C19:AM19)</f>
        <v>34</v>
      </c>
      <c r="AO19" s="68"/>
      <c r="AQ19" s="68"/>
      <c r="AU19" s="68"/>
      <c r="AW19" s="68"/>
      <c r="AY19" s="68"/>
      <c r="BA19" s="68"/>
      <c r="BC19" s="68"/>
    </row>
    <row r="20" spans="1:55" ht="12.75" customHeight="1" x14ac:dyDescent="0.25">
      <c r="B20" s="81"/>
    </row>
    <row r="21" spans="1:55" s="90" customFormat="1" ht="12" customHeight="1" x14ac:dyDescent="0.2">
      <c r="A21" s="84" t="s">
        <v>14</v>
      </c>
      <c r="B21" s="84"/>
      <c r="C21" s="84"/>
      <c r="D21" s="85"/>
      <c r="E21" s="85" t="s">
        <v>123</v>
      </c>
      <c r="F21" s="86"/>
      <c r="G21" s="86"/>
      <c r="H21" s="87"/>
      <c r="I21" s="89"/>
      <c r="Z21" s="86"/>
      <c r="AA21" s="87"/>
      <c r="AB21" s="89"/>
    </row>
    <row r="22" spans="1:55" s="90" customFormat="1" ht="10.5" customHeight="1" x14ac:dyDescent="0.2">
      <c r="A22" s="85"/>
      <c r="B22" s="85"/>
      <c r="C22" s="85"/>
      <c r="D22" s="85"/>
      <c r="E22" s="85"/>
      <c r="F22" s="86"/>
      <c r="G22" s="86"/>
      <c r="H22" s="88"/>
      <c r="I22" s="91"/>
      <c r="Z22" s="86"/>
      <c r="AA22" s="88"/>
      <c r="AB22" s="91"/>
    </row>
    <row r="23" spans="1:55" customFormat="1" ht="13.5" customHeight="1" x14ac:dyDescent="0.2">
      <c r="A23" s="85" t="s">
        <v>15</v>
      </c>
      <c r="B23" s="85"/>
      <c r="C23" s="85"/>
      <c r="D23" s="85"/>
      <c r="E23" s="85" t="s">
        <v>57</v>
      </c>
      <c r="F23" s="85"/>
      <c r="G23" s="85"/>
      <c r="H23" s="85"/>
      <c r="Z23" s="85"/>
      <c r="AA23" s="85"/>
    </row>
    <row r="24" spans="1:55" customFormat="1" ht="12" customHeight="1" x14ac:dyDescent="0.2">
      <c r="B24" s="92"/>
      <c r="C24" s="92"/>
      <c r="D24" s="92"/>
      <c r="E24" s="86"/>
      <c r="F24" s="86"/>
      <c r="H24" s="85"/>
      <c r="AA24" s="85"/>
    </row>
  </sheetData>
  <sheetProtection selectLockedCells="1" selectUnlockedCells="1"/>
  <sortState ref="B17:AN19">
    <sortCondition descending="1" ref="AN17:AN19"/>
  </sortState>
  <mergeCells count="29">
    <mergeCell ref="O8:P8"/>
    <mergeCell ref="A1:AN1"/>
    <mergeCell ref="A2:AN2"/>
    <mergeCell ref="A3:AN3"/>
    <mergeCell ref="A4:AN5"/>
    <mergeCell ref="A7:A8"/>
    <mergeCell ref="B7:B8"/>
    <mergeCell ref="C7:J7"/>
    <mergeCell ref="K7:Y7"/>
    <mergeCell ref="AN7:AN8"/>
    <mergeCell ref="C8:D8"/>
    <mergeCell ref="E8:F8"/>
    <mergeCell ref="G8:H8"/>
    <mergeCell ref="I8:J8"/>
    <mergeCell ref="K8:L8"/>
    <mergeCell ref="M8:N8"/>
    <mergeCell ref="AJ8:AK8"/>
    <mergeCell ref="AL8:AM8"/>
    <mergeCell ref="Z7:AC7"/>
    <mergeCell ref="Q8:R8"/>
    <mergeCell ref="S8:T8"/>
    <mergeCell ref="U8:W8"/>
    <mergeCell ref="X8:Y8"/>
    <mergeCell ref="AD7:AM7"/>
    <mergeCell ref="Z8:AA8"/>
    <mergeCell ref="AB8:AC8"/>
    <mergeCell ref="AD8:AE8"/>
    <mergeCell ref="AF8:AG8"/>
    <mergeCell ref="AH8:AI8"/>
  </mergeCells>
  <pageMargins left="0.43" right="0.15748031496062992" top="0.67" bottom="0.51181102362204722" header="0.27559055118110237" footer="0.31496062992125984"/>
  <pageSetup paperSize="9" scale="110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tabSelected="1" topLeftCell="A19" workbookViewId="0">
      <selection activeCell="Q37" sqref="Q37"/>
    </sheetView>
  </sheetViews>
  <sheetFormatPr defaultRowHeight="12.75" x14ac:dyDescent="0.2"/>
  <cols>
    <col min="1" max="1" width="5.5703125" style="134" customWidth="1"/>
    <col min="2" max="2" width="9.140625" style="134"/>
    <col min="3" max="3" width="16.140625" style="134" customWidth="1"/>
    <col min="4" max="4" width="8.28515625" style="134" customWidth="1"/>
    <col min="5" max="5" width="6.85546875" style="134" customWidth="1"/>
    <col min="6" max="6" width="26.28515625" style="134" customWidth="1"/>
    <col min="7" max="7" width="7.28515625" style="134" customWidth="1"/>
    <col min="8" max="8" width="6" style="134" customWidth="1"/>
    <col min="9" max="9" width="5.85546875" style="148" customWidth="1"/>
    <col min="10" max="10" width="6" style="134" customWidth="1"/>
    <col min="11" max="11" width="6.42578125" style="134" customWidth="1"/>
    <col min="12" max="12" width="5.140625" style="134" customWidth="1"/>
    <col min="13" max="13" width="9" style="134" customWidth="1"/>
    <col min="14" max="14" width="7.140625" style="134" customWidth="1"/>
    <col min="15" max="15" width="6.5703125" style="134" customWidth="1"/>
    <col min="16" max="16" width="10.140625" style="134" customWidth="1"/>
    <col min="17" max="17" width="15" style="134" customWidth="1"/>
    <col min="18" max="16384" width="9.140625" style="134"/>
  </cols>
  <sheetData>
    <row r="3" spans="1:17" ht="30" customHeight="1" x14ac:dyDescent="0.4">
      <c r="A3" s="276" t="s">
        <v>25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1:17" ht="6.75" customHeight="1" x14ac:dyDescent="0.4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27.75" x14ac:dyDescent="0.4">
      <c r="A5" s="277" t="s">
        <v>49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7" ht="15" customHeight="1" x14ac:dyDescent="0.4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ht="20.25" customHeight="1" x14ac:dyDescent="0.2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1:17" ht="30" x14ac:dyDescent="0.4">
      <c r="A8" s="137"/>
      <c r="B8" s="137"/>
      <c r="C8" s="137"/>
      <c r="D8" s="279" t="s">
        <v>119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138"/>
      <c r="P8" s="138"/>
      <c r="Q8" s="138"/>
    </row>
    <row r="9" spans="1:17" ht="30" x14ac:dyDescent="0.4">
      <c r="A9" s="137"/>
      <c r="B9" s="137"/>
      <c r="C9" s="137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8"/>
      <c r="P9" s="138"/>
      <c r="Q9" s="138"/>
    </row>
    <row r="10" spans="1:17" ht="15.75" customHeight="1" x14ac:dyDescent="0.25">
      <c r="A10" s="137"/>
      <c r="B10" s="137"/>
      <c r="C10" s="280" t="s">
        <v>245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138"/>
    </row>
    <row r="11" spans="1:17" ht="22.5" customHeight="1" x14ac:dyDescent="0.2">
      <c r="A11" s="85"/>
      <c r="B11" s="85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140"/>
    </row>
    <row r="12" spans="1:17" ht="18.75" customHeight="1" x14ac:dyDescent="0.2">
      <c r="A12" s="141"/>
      <c r="B12" s="141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140"/>
    </row>
    <row r="13" spans="1:17" ht="21.75" customHeight="1" x14ac:dyDescent="0.2">
      <c r="A13" s="84"/>
      <c r="B13" s="84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89"/>
    </row>
    <row r="14" spans="1:17" ht="20.25" customHeight="1" x14ac:dyDescent="0.2">
      <c r="A14" s="84"/>
      <c r="B14" s="84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142"/>
    </row>
    <row r="15" spans="1:17" ht="20.25" customHeight="1" x14ac:dyDescent="0.2">
      <c r="A15" s="84"/>
      <c r="B15" s="84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2"/>
    </row>
    <row r="16" spans="1:17" ht="21" customHeight="1" x14ac:dyDescent="0.2">
      <c r="A16" s="84"/>
      <c r="B16" s="84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2"/>
    </row>
    <row r="18" spans="1:19" ht="27.75" customHeight="1" x14ac:dyDescent="0.35">
      <c r="A18" s="86"/>
      <c r="B18" s="86"/>
      <c r="C18" s="281" t="s">
        <v>120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144"/>
    </row>
    <row r="19" spans="1:19" ht="11.25" customHeight="1" x14ac:dyDescent="0.35">
      <c r="A19" s="86"/>
      <c r="B19" s="86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4"/>
    </row>
    <row r="20" spans="1:19" ht="21" customHeight="1" x14ac:dyDescent="0.35">
      <c r="A20" s="146"/>
      <c r="B20" s="147"/>
      <c r="C20" s="275" t="s">
        <v>246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</row>
    <row r="23" spans="1:19" x14ac:dyDescent="0.2">
      <c r="Q23" s="149"/>
      <c r="S23" s="150"/>
    </row>
    <row r="24" spans="1:19" x14ac:dyDescent="0.2">
      <c r="Q24" s="149"/>
      <c r="S24" s="150"/>
    </row>
    <row r="25" spans="1:19" x14ac:dyDescent="0.2">
      <c r="Q25" s="151"/>
    </row>
    <row r="26" spans="1:19" x14ac:dyDescent="0.2">
      <c r="F26" s="150"/>
      <c r="Q26" s="151"/>
    </row>
    <row r="27" spans="1:19" x14ac:dyDescent="0.2">
      <c r="Q27" s="151"/>
    </row>
    <row r="28" spans="1:19" x14ac:dyDescent="0.2">
      <c r="Q28" s="151"/>
    </row>
    <row r="29" spans="1:19" x14ac:dyDescent="0.2">
      <c r="Q29" s="151"/>
    </row>
    <row r="30" spans="1:19" x14ac:dyDescent="0.2">
      <c r="Q30" s="151"/>
    </row>
    <row r="31" spans="1:19" x14ac:dyDescent="0.2">
      <c r="Q31" s="151"/>
    </row>
    <row r="32" spans="1:19" x14ac:dyDescent="0.2">
      <c r="Q32" s="151"/>
    </row>
    <row r="33" spans="17:17" x14ac:dyDescent="0.2">
      <c r="Q33" s="151"/>
    </row>
    <row r="34" spans="17:17" x14ac:dyDescent="0.2">
      <c r="Q34" s="151"/>
    </row>
  </sheetData>
  <mergeCells count="7">
    <mergeCell ref="C20:P20"/>
    <mergeCell ref="A3:Q3"/>
    <mergeCell ref="A5:Q5"/>
    <mergeCell ref="A7:Q7"/>
    <mergeCell ref="D8:N8"/>
    <mergeCell ref="C10:P14"/>
    <mergeCell ref="C18:P18"/>
  </mergeCells>
  <pageMargins left="0.64" right="0.81" top="0.9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дев.48,53,58,+58 кг</vt:lpstr>
      <vt:lpstr>юниорки 63, +63 кг</vt:lpstr>
      <vt:lpstr>юноши 48, 53 кг</vt:lpstr>
      <vt:lpstr>юн.58,63,68,73,+73 кг</vt:lpstr>
      <vt:lpstr>юниоры 63,68,73,85,+85 кг</vt:lpstr>
      <vt:lpstr>Судьи</vt:lpstr>
      <vt:lpstr>команда</vt:lpstr>
      <vt:lpstr>Титульный лист</vt:lpstr>
      <vt:lpstr>Судьи!Область_печати</vt:lpstr>
    </vt:vector>
  </TitlesOfParts>
  <Company>Трофимов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Юрий Бронюков</cp:lastModifiedBy>
  <cp:lastPrinted>2021-03-06T10:47:51Z</cp:lastPrinted>
  <dcterms:created xsi:type="dcterms:W3CDTF">2011-02-07T11:51:38Z</dcterms:created>
  <dcterms:modified xsi:type="dcterms:W3CDTF">2021-03-06T19:10:22Z</dcterms:modified>
</cp:coreProperties>
</file>